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sharashenidze\AppData\Local\Microsoft\Windows\INetCache\Content.Outlook\KJPRRZK4\"/>
    </mc:Choice>
  </mc:AlternateContent>
  <xr:revisionPtr revIDLastSave="0" documentId="13_ncr:1_{66FAE95B-6F34-4BE2-91AC-AE9630D7F97E}" xr6:coauthVersionLast="45" xr6:coauthVersionMax="45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ღირებულება" sheetId="43" r:id="rId1"/>
    <sheet name="moculoba" sheetId="44" r:id="rId2"/>
    <sheet name="ორგანიზაცია" sheetId="42" r:id="rId3"/>
  </sheets>
  <externalReferences>
    <externalReference r:id="rId4"/>
  </externalReferences>
  <definedNames>
    <definedName name="EndCell" localSheetId="1">[1]KUTAISI!#REF!</definedName>
    <definedName name="EndCell" localSheetId="0">[1]KUTAISI!#REF!</definedName>
    <definedName name="EndCell">[1]KUTAISI!#REF!</definedName>
    <definedName name="_xlnm.Print_Area" localSheetId="1">moculoba!$A$1:$F$39</definedName>
    <definedName name="_xlnm.Print_Area" localSheetId="0">ღირებულება!$A$1:$F$39</definedName>
    <definedName name="_xlnm.Print_Titles" localSheetId="1">moculoba!$1:$1</definedName>
    <definedName name="_xlnm.Print_Titles" localSheetId="0">ღირებულება!$1:$1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44" l="1"/>
  <c r="D23" i="44"/>
  <c r="D16" i="44"/>
  <c r="D15" i="44"/>
  <c r="D14" i="44"/>
  <c r="D23" i="43" l="1"/>
  <c r="D16" i="43"/>
  <c r="D25" i="43" l="1"/>
  <c r="D15" i="43" l="1"/>
  <c r="D14" i="43"/>
  <c r="F35" i="43" l="1"/>
  <c r="E36" i="43" l="1"/>
  <c r="F36" i="43" s="1"/>
  <c r="F37" i="43" s="1"/>
  <c r="E38" i="43" l="1"/>
  <c r="F38" i="43" s="1"/>
  <c r="F39" i="43" s="1"/>
</calcChain>
</file>

<file path=xl/sharedStrings.xml><?xml version="1.0" encoding="utf-8"?>
<sst xmlns="http://schemas.openxmlformats.org/spreadsheetml/2006/main" count="194" uniqueCount="66">
  <si>
    <t>სამუშაოს დასახელება</t>
  </si>
  <si>
    <t>%</t>
  </si>
  <si>
    <t>##</t>
  </si>
  <si>
    <t>ბრიგადების შემადგენლობა</t>
  </si>
  <si>
    <t xml:space="preserve">კვირები </t>
  </si>
  <si>
    <t>ცვლების რაოდენობა, ცვლა</t>
  </si>
  <si>
    <t>მობილიზაცია</t>
  </si>
  <si>
    <t>მუშათა რაოდენობა ცვლაში</t>
  </si>
  <si>
    <t>2
1</t>
  </si>
  <si>
    <t>2
28</t>
  </si>
  <si>
    <t>4
14</t>
  </si>
  <si>
    <t>2
14</t>
  </si>
  <si>
    <t>ბეტონის სამუშაოები</t>
  </si>
  <si>
    <t xml:space="preserve">დემობილიზაცია </t>
  </si>
  <si>
    <t xml:space="preserve"> </t>
  </si>
  <si>
    <t>ერთეული</t>
  </si>
  <si>
    <t>მოცულობათა უწყისში ჩამოთვლილი ობიექტები მოიცავს მოწოდებასა და მონტაჟს თუ სხვა არ არის მითითებული</t>
  </si>
  <si>
    <t>არასამშენებლო ნაწილი</t>
  </si>
  <si>
    <t>სულ</t>
  </si>
  <si>
    <t>საშემსრულებლო (საბოლოო) ნახაზების მომზადდება და მიწოდება დამკვეთისთვის და ობიექტის ჩაბარება დამკვეთისათვის</t>
  </si>
  <si>
    <t>პაკეტი</t>
  </si>
  <si>
    <t>ქვეჯამი</t>
  </si>
  <si>
    <t>სამშენებლო ნაწილი</t>
  </si>
  <si>
    <t>კონტრაქტორის მობილიზაცია</t>
  </si>
  <si>
    <t>კონტრაქტორის დემობილიზაცია</t>
  </si>
  <si>
    <t>ჭაბურღილის შენობის მოწყობა ნახაზების მიხედვით</t>
  </si>
  <si>
    <t>მ2</t>
  </si>
  <si>
    <t>მ</t>
  </si>
  <si>
    <t>შენობის იატაკზე ინდუსტრიული მეტლახის დაგება და იატაკის დასრულება</t>
  </si>
  <si>
    <t>შენობის ელექტრომომარაგება, განათება, ვენტილაცია</t>
  </si>
  <si>
    <t>შენობის დასრულება, დასუფთავება და ექსპლუატაციაში გადაცემა</t>
  </si>
  <si>
    <t>გაუთვალისწინებელი ხარჯები</t>
  </si>
  <si>
    <t>ჯამი გაუთვალისწინებელი ხარჯების ჩათვლით</t>
  </si>
  <si>
    <t>დამატებითი ღირებულების გადასახადი</t>
  </si>
  <si>
    <t>რაიდენობა</t>
  </si>
  <si>
    <t xml:space="preserve">ერთეულის ღირებულება </t>
  </si>
  <si>
    <t>კონტრაქტის შესასრულებლად მომზადება, დოკუმენტის წარმოება; ნებართვების აღება საჭიროების შემთხვევაში</t>
  </si>
  <si>
    <r>
      <t>მ</t>
    </r>
    <r>
      <rPr>
        <vertAlign val="superscript"/>
        <sz val="11"/>
        <rFont val="Calibri"/>
        <family val="2"/>
        <scheme val="minor"/>
      </rPr>
      <t>2</t>
    </r>
  </si>
  <si>
    <t>არსებული ბეტონის ფილის დამუშავება ისეთნაირად, რომ ტერიტორია მომზადდეს ახალი ფილისთვის, სადაც გათვალისწინებული იქნება ჩასაყოლებელი ელემენტები, წყალშემკრები ორმო და წყალგამყვანი მილი</t>
  </si>
  <si>
    <r>
      <t>მ</t>
    </r>
    <r>
      <rPr>
        <vertAlign val="superscript"/>
        <sz val="11"/>
        <rFont val="Calibri"/>
        <family val="2"/>
        <scheme val="minor"/>
      </rPr>
      <t>3</t>
    </r>
  </si>
  <si>
    <t>ხრეშოვანი ფუძის მოწყობა სიმაღლით 10 სანტიმეტრი და მისი დატკეპნა ხელის ვიბრაციული დანადგარით (ფრაქცია 0-40, სისქე 10 სმ) საჭიროების მიხედვით</t>
  </si>
  <si>
    <t>შენობის კარკასის კონსტრუქციისათვის მილკვადრატის მიწოდება (100×100×5 მმ) ნახაზების მიხედვით</t>
  </si>
  <si>
    <t>შენობის კარკასის კონსტრუქციისათვის მილკვადრატის მიწოდება (50×50×3 მმ) ნახაზების მიხედვით</t>
  </si>
  <si>
    <t>ბეტონში ჩასაყოლებელი კონსტრუქციისათვის კუთხოვანებით მიწოდება (76×50×5 მმ) ნახაზების მიხედვით</t>
  </si>
  <si>
    <t>შენობის კარკასის შეღებვა ანტი კოროზიული საღებავით; 2 ფენა</t>
  </si>
  <si>
    <t>სენდვიჩ პანელის ჰერმეტიზაცია საძირკველთან კონტაქტზე, კარ-ფანჯრის ირგვლივ და სახურავისა და კედლის სენდვიჩ პანელებს შორის მაჰერმეტიზირებელი მასალით</t>
  </si>
  <si>
    <t>მეტალ-პლასტმასის კარ-ფანჯრის მოწოდება და მონტაჟი</t>
  </si>
  <si>
    <t>საერთო ღირებულება დღგ.-ს ჩათვლით</t>
  </si>
  <si>
    <t>ხრეშოვანი ფუძის მოსაწყობად ხრეშის მიწოდება (ფრაქცია 0-40)</t>
  </si>
  <si>
    <t>ბეტონის ფილის მოწყობა სულფატ მედეგი ბეტონით კლასი - (B-25)</t>
  </si>
  <si>
    <t>შენობის კარკასის კონსტრუქციის აწყობა ნახაზების მიხედვით, სამონტაჟო და მოსახსნელი დეტალების ჩათვლით</t>
  </si>
  <si>
    <t xml:space="preserve">ალუკაბონდის პანელების მოწოდება და მონტაჟი ჯიხურის შესაფუთად და ფასადების დასასრულებლად </t>
  </si>
  <si>
    <t>ალუკაბონდის პანელების მოწოდება და მონტაჟი არსებული შენობების გარე კედლების შესაფუთად და ფასადების მოსაწყობად</t>
  </si>
  <si>
    <t>საწვიმარი სისტემის დრენაჟის მილების მოწოდება და მონტაჟი</t>
  </si>
  <si>
    <t>არსებული #41ქ ჭაბურღილის შენობის ახალ სახურავზე გათბობის სისტემის ელემენტების მოწოდება და მონტაჟი</t>
  </si>
  <si>
    <t>სულ ღირებ., ლარი</t>
  </si>
  <si>
    <t>ლითონის კარკასის და სახურავის ჩარჩოს შევსება შესაბამისად კედლისა და სახურავის სენდვიჩ პანელებით; იგულისხმება სენდვიჩ პანელების მიწოდება და მონტაჟი სამონტაჟო არმატურის ჩათვლით</t>
  </si>
  <si>
    <t>სახურავის სენდვიჩ პანელების შეერთების დასაფარი ლითონის ფირფიტით, სახიურავის დასრულება</t>
  </si>
  <si>
    <t xml:space="preserve">არსებული შენობის გადახურვა სახურავის მასალით </t>
  </si>
  <si>
    <t>მოსამზადებელი სამუშაოები, ფილის მომზადება, არსებული სტრუქტურების დემონტაჟი</t>
  </si>
  <si>
    <t>არსებული შენობის სახურავის დემონტაჟი და ახალი სახურავის მოწყობა</t>
  </si>
  <si>
    <t>2
2</t>
  </si>
  <si>
    <t>2
21</t>
  </si>
  <si>
    <t>ახალი ჯიხურის კარკასის აწყობა, სენდვიჩ პანელების მონტაჟი და შენობის დასრულება</t>
  </si>
  <si>
    <t xml:space="preserve">ფასადების დაფარვა ალუკაბონდის საშუალებით </t>
  </si>
  <si>
    <t>სამუშაოს ხანგრძლი-ვობა,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</si>
</sst>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28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5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6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Continuous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7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4" fontId="22" fillId="0" borderId="11" xfId="0" applyNumberFormat="1" applyFont="1" applyFill="1" applyBorder="1" applyAlignment="1">
      <alignment horizontal="center" vertical="center" textRotation="90" wrapText="1"/>
    </xf>
    <xf numFmtId="2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/>
    </xf>
    <xf numFmtId="2" fontId="23" fillId="0" borderId="11" xfId="0" applyNumberFormat="1" applyFont="1" applyFill="1" applyBorder="1" applyAlignment="1"/>
    <xf numFmtId="3" fontId="23" fillId="0" borderId="11" xfId="0" applyNumberFormat="1" applyFont="1" applyFill="1" applyBorder="1" applyAlignment="1"/>
    <xf numFmtId="0" fontId="23" fillId="0" borderId="0" xfId="0" applyFont="1" applyFill="1" applyBorder="1"/>
    <xf numFmtId="0" fontId="23" fillId="0" borderId="0" xfId="0" applyFont="1" applyBorder="1"/>
    <xf numFmtId="0" fontId="23" fillId="0" borderId="0" xfId="0" applyFont="1"/>
    <xf numFmtId="0" fontId="22" fillId="0" borderId="0" xfId="0" applyFont="1" applyFill="1" applyBorder="1"/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 wrapText="1"/>
    </xf>
    <xf numFmtId="165" fontId="22" fillId="0" borderId="0" xfId="0" applyNumberFormat="1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9" fontId="22" fillId="24" borderId="10" xfId="0" applyNumberFormat="1" applyFont="1" applyFill="1" applyBorder="1" applyAlignment="1"/>
    <xf numFmtId="2" fontId="22" fillId="24" borderId="10" xfId="0" applyNumberFormat="1" applyFont="1" applyFill="1" applyBorder="1" applyAlignment="1"/>
    <xf numFmtId="0" fontId="22" fillId="24" borderId="0" xfId="0" applyFont="1" applyFill="1" applyBorder="1"/>
    <xf numFmtId="0" fontId="22" fillId="24" borderId="0" xfId="0" applyFont="1" applyFill="1"/>
    <xf numFmtId="4" fontId="22" fillId="24" borderId="17" xfId="0" applyNumberFormat="1" applyFont="1" applyFill="1" applyBorder="1"/>
    <xf numFmtId="2" fontId="22" fillId="24" borderId="17" xfId="0" applyNumberFormat="1" applyFont="1" applyFill="1" applyBorder="1" applyAlignment="1"/>
    <xf numFmtId="3" fontId="23" fillId="24" borderId="12" xfId="0" applyNumberFormat="1" applyFont="1" applyFill="1" applyBorder="1" applyAlignment="1"/>
    <xf numFmtId="4" fontId="22" fillId="24" borderId="10" xfId="0" applyNumberFormat="1" applyFont="1" applyFill="1" applyBorder="1" applyAlignment="1"/>
    <xf numFmtId="4" fontId="27" fillId="24" borderId="17" xfId="0" applyNumberFormat="1" applyFont="1" applyFill="1" applyBorder="1"/>
    <xf numFmtId="2" fontId="27" fillId="24" borderId="17" xfId="0" applyNumberFormat="1" applyFont="1" applyFill="1" applyBorder="1" applyAlignment="1"/>
    <xf numFmtId="0" fontId="23" fillId="0" borderId="0" xfId="0" applyFont="1" applyAlignment="1">
      <alignment vertical="center" wrapText="1"/>
    </xf>
    <xf numFmtId="4" fontId="25" fillId="0" borderId="0" xfId="0" applyNumberFormat="1" applyFont="1" applyFill="1" applyBorder="1"/>
    <xf numFmtId="2" fontId="25" fillId="0" borderId="0" xfId="0" applyNumberFormat="1" applyFont="1" applyFill="1" applyBorder="1"/>
    <xf numFmtId="0" fontId="25" fillId="0" borderId="0" xfId="0" applyFont="1" applyBorder="1"/>
    <xf numFmtId="0" fontId="25" fillId="0" borderId="0" xfId="0" applyFont="1" applyFill="1" applyBorder="1"/>
    <xf numFmtId="0" fontId="25" fillId="0" borderId="0" xfId="0" applyFont="1"/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Fill="1"/>
    <xf numFmtId="2" fontId="25" fillId="0" borderId="0" xfId="0" applyNumberFormat="1" applyFont="1" applyFill="1"/>
    <xf numFmtId="2" fontId="22" fillId="0" borderId="19" xfId="0" applyNumberFormat="1" applyFont="1" applyFill="1" applyBorder="1" applyAlignment="1">
      <alignment horizontal="right" vertical="center"/>
    </xf>
    <xf numFmtId="164" fontId="22" fillId="0" borderId="20" xfId="115" applyNumberFormat="1" applyFont="1" applyFill="1" applyBorder="1" applyAlignment="1">
      <alignment horizontal="right" vertical="center" wrapText="1"/>
    </xf>
    <xf numFmtId="2" fontId="22" fillId="0" borderId="18" xfId="0" applyNumberFormat="1" applyFont="1" applyFill="1" applyBorder="1" applyAlignment="1">
      <alignment vertical="center"/>
    </xf>
    <xf numFmtId="2" fontId="22" fillId="0" borderId="19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7" fillId="25" borderId="22" xfId="0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wrapText="1"/>
    </xf>
    <xf numFmtId="0" fontId="0" fillId="25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1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Акцент1" xfId="19" xr:uid="{00000000-0005-0000-0000-000012000000}"/>
    <cellStyle name="40% - Акцент2" xfId="20" xr:uid="{00000000-0005-0000-0000-000013000000}"/>
    <cellStyle name="40% - Акцент3" xfId="21" xr:uid="{00000000-0005-0000-0000-000014000000}"/>
    <cellStyle name="40% - Акцент4" xfId="22" xr:uid="{00000000-0005-0000-0000-000015000000}"/>
    <cellStyle name="40% - Акцент5" xfId="23" xr:uid="{00000000-0005-0000-0000-000016000000}"/>
    <cellStyle name="40% - Акцент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Акцент1" xfId="31" xr:uid="{00000000-0005-0000-0000-00001E000000}"/>
    <cellStyle name="60% - Акцент2" xfId="32" xr:uid="{00000000-0005-0000-0000-00001F000000}"/>
    <cellStyle name="60% - Акцент3" xfId="33" xr:uid="{00000000-0005-0000-0000-000020000000}"/>
    <cellStyle name="60% - Акцент4" xfId="34" xr:uid="{00000000-0005-0000-0000-000021000000}"/>
    <cellStyle name="60% - Акцент5" xfId="35" xr:uid="{00000000-0005-0000-0000-000022000000}"/>
    <cellStyle name="60% - Акцент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Comma" xfId="115" builtinId="3"/>
    <cellStyle name="Explanatory Text" xfId="46" xr:uid="{00000000-0005-0000-0000-00002E000000}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Good" xfId="47" xr:uid="{00000000-0005-0000-0000-00003F000000}"/>
    <cellStyle name="Heading 1" xfId="48" xr:uid="{00000000-0005-0000-0000-000040000000}"/>
    <cellStyle name="Heading 2" xfId="49" xr:uid="{00000000-0005-0000-0000-000041000000}"/>
    <cellStyle name="Heading 3" xfId="50" xr:uid="{00000000-0005-0000-0000-000042000000}"/>
    <cellStyle name="Heading 4" xfId="51" xr:uid="{00000000-0005-0000-0000-000043000000}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Input" xfId="52" xr:uid="{00000000-0005-0000-0000-000054000000}"/>
    <cellStyle name="Linked Cell" xfId="53" xr:uid="{00000000-0005-0000-0000-000055000000}"/>
    <cellStyle name="Neutral" xfId="54" xr:uid="{00000000-0005-0000-0000-000056000000}"/>
    <cellStyle name="Normal" xfId="0" builtinId="0"/>
    <cellStyle name="Note" xfId="55" xr:uid="{00000000-0005-0000-0000-000059000000}"/>
    <cellStyle name="Output" xfId="56" xr:uid="{00000000-0005-0000-0000-00005A000000}"/>
    <cellStyle name="Title" xfId="57" xr:uid="{00000000-0005-0000-0000-00005B000000}"/>
    <cellStyle name="Total" xfId="58" xr:uid="{00000000-0005-0000-0000-00005C000000}"/>
    <cellStyle name="Warning Text" xfId="59" xr:uid="{00000000-0005-0000-0000-00005D000000}"/>
    <cellStyle name="Акцент1" xfId="60" xr:uid="{00000000-0005-0000-0000-00005E000000}"/>
    <cellStyle name="Акцент2" xfId="61" xr:uid="{00000000-0005-0000-0000-00005F000000}"/>
    <cellStyle name="Акцент3" xfId="62" xr:uid="{00000000-0005-0000-0000-000060000000}"/>
    <cellStyle name="Акцент4" xfId="63" xr:uid="{00000000-0005-0000-0000-000061000000}"/>
    <cellStyle name="Акцент5" xfId="64" xr:uid="{00000000-0005-0000-0000-000062000000}"/>
    <cellStyle name="Акцент6" xfId="65" xr:uid="{00000000-0005-0000-0000-000063000000}"/>
    <cellStyle name="Ввод " xfId="66" xr:uid="{00000000-0005-0000-0000-000064000000}"/>
    <cellStyle name="Вывод" xfId="67" xr:uid="{00000000-0005-0000-0000-000065000000}"/>
    <cellStyle name="Вычисление" xfId="68" xr:uid="{00000000-0005-0000-0000-000066000000}"/>
    <cellStyle name="Заголовок 1" xfId="69" xr:uid="{00000000-0005-0000-0000-000067000000}"/>
    <cellStyle name="Заголовок 2" xfId="70" xr:uid="{00000000-0005-0000-0000-000068000000}"/>
    <cellStyle name="Заголовок 3" xfId="71" xr:uid="{00000000-0005-0000-0000-000069000000}"/>
    <cellStyle name="Заголовок 4" xfId="72" xr:uid="{00000000-0005-0000-0000-00006A000000}"/>
    <cellStyle name="Итог" xfId="73" xr:uid="{00000000-0005-0000-0000-00006B000000}"/>
    <cellStyle name="Контрольная ячейка" xfId="74" xr:uid="{00000000-0005-0000-0000-00006C000000}"/>
    <cellStyle name="Название" xfId="75" xr:uid="{00000000-0005-0000-0000-00006D000000}"/>
    <cellStyle name="Нейтральный" xfId="76" xr:uid="{00000000-0005-0000-0000-00006E000000}"/>
    <cellStyle name="Плохой" xfId="77" xr:uid="{00000000-0005-0000-0000-00006F000000}"/>
    <cellStyle name="Пояснение" xfId="78" xr:uid="{00000000-0005-0000-0000-000070000000}"/>
    <cellStyle name="Примечание" xfId="79" xr:uid="{00000000-0005-0000-0000-000071000000}"/>
    <cellStyle name="Связанная ячейка" xfId="80" xr:uid="{00000000-0005-0000-0000-000072000000}"/>
    <cellStyle name="Текст предупреждения" xfId="81" xr:uid="{00000000-0005-0000-0000-000073000000}"/>
    <cellStyle name="Хороший" xfId="82" xr:uid="{00000000-0005-0000-0000-00007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161925</xdr:rowOff>
    </xdr:from>
    <xdr:to>
      <xdr:col>8</xdr:col>
      <xdr:colOff>9525</xdr:colOff>
      <xdr:row>8</xdr:row>
      <xdr:rowOff>171450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F40461A-41CD-4D96-9DF9-B5FDBBA9B1F3}"/>
            </a:ext>
          </a:extLst>
        </xdr:cNvPr>
        <xdr:cNvCxnSpPr/>
      </xdr:nvCxnSpPr>
      <xdr:spPr>
        <a:xfrm>
          <a:off x="8181975" y="1619250"/>
          <a:ext cx="3048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247650</xdr:rowOff>
    </xdr:from>
    <xdr:to>
      <xdr:col>9</xdr:col>
      <xdr:colOff>9525</xdr:colOff>
      <xdr:row>9</xdr:row>
      <xdr:rowOff>247650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16F09D6-D506-4025-A16F-C3F16B02174F}"/>
            </a:ext>
          </a:extLst>
        </xdr:cNvPr>
        <xdr:cNvCxnSpPr/>
      </xdr:nvCxnSpPr>
      <xdr:spPr>
        <a:xfrm>
          <a:off x="8181975" y="2066925"/>
          <a:ext cx="6000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</xdr:row>
      <xdr:rowOff>180975</xdr:rowOff>
    </xdr:from>
    <xdr:to>
      <xdr:col>11</xdr:col>
      <xdr:colOff>257175</xdr:colOff>
      <xdr:row>10</xdr:row>
      <xdr:rowOff>180975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766BE0-2C40-4A41-985A-A0C2074181AF}"/>
            </a:ext>
          </a:extLst>
        </xdr:cNvPr>
        <xdr:cNvCxnSpPr/>
      </xdr:nvCxnSpPr>
      <xdr:spPr>
        <a:xfrm>
          <a:off x="8791575" y="2486025"/>
          <a:ext cx="8286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</xdr:row>
      <xdr:rowOff>200025</xdr:rowOff>
    </xdr:from>
    <xdr:to>
      <xdr:col>14</xdr:col>
      <xdr:colOff>257175</xdr:colOff>
      <xdr:row>11</xdr:row>
      <xdr:rowOff>200025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14608DA-98B8-4F30-9871-32971AD2FF93}"/>
            </a:ext>
          </a:extLst>
        </xdr:cNvPr>
        <xdr:cNvCxnSpPr/>
      </xdr:nvCxnSpPr>
      <xdr:spPr>
        <a:xfrm>
          <a:off x="9667875" y="2867025"/>
          <a:ext cx="838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12</xdr:row>
      <xdr:rowOff>200025</xdr:rowOff>
    </xdr:from>
    <xdr:to>
      <xdr:col>22</xdr:col>
      <xdr:colOff>247650</xdr:colOff>
      <xdr:row>12</xdr:row>
      <xdr:rowOff>200025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CA25E14-8172-417E-B430-59DE368BF281}"/>
            </a:ext>
          </a:extLst>
        </xdr:cNvPr>
        <xdr:cNvCxnSpPr/>
      </xdr:nvCxnSpPr>
      <xdr:spPr>
        <a:xfrm>
          <a:off x="10572750" y="3228975"/>
          <a:ext cx="2286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</xdr:row>
      <xdr:rowOff>200025</xdr:rowOff>
    </xdr:from>
    <xdr:to>
      <xdr:col>25</xdr:col>
      <xdr:colOff>285750</xdr:colOff>
      <xdr:row>13</xdr:row>
      <xdr:rowOff>209550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0A5402C-E665-4E47-AD10-EE431888D946}"/>
            </a:ext>
          </a:extLst>
        </xdr:cNvPr>
        <xdr:cNvCxnSpPr/>
      </xdr:nvCxnSpPr>
      <xdr:spPr>
        <a:xfrm>
          <a:off x="12906375" y="3590925"/>
          <a:ext cx="8763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14</xdr:row>
      <xdr:rowOff>180975</xdr:rowOff>
    </xdr:from>
    <xdr:to>
      <xdr:col>27</xdr:col>
      <xdr:colOff>0</xdr:colOff>
      <xdr:row>14</xdr:row>
      <xdr:rowOff>190500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DD82061-0BEE-44A9-B475-0BEAA59E2439}"/>
            </a:ext>
          </a:extLst>
        </xdr:cNvPr>
        <xdr:cNvCxnSpPr/>
      </xdr:nvCxnSpPr>
      <xdr:spPr>
        <a:xfrm>
          <a:off x="14373225" y="4295775"/>
          <a:ext cx="3048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Bo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onsolidated"/>
      <sheetName val="KUTAISI"/>
      <sheetName val="Units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rakli Ambokadze" id="{E865DDB5-C1A0-416C-8726-758C9C8915CE}" userId="S::iambokadze8387@sdsu.edu::338b632f-4c4e-4371-87ab-80f0899bf1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0-07-06T08:48:51.09" personId="{E865DDB5-C1A0-416C-8726-758C9C8915CE}" id="{AE3C8AA6-A47C-4B5B-B954-F8C94AD7D96B}">
    <text>ამაში რა ითვლება? ბეტონი არაა 15მ2 მოსამზადებელი</text>
  </threadedComment>
  <threadedComment ref="B14" dT="2020-07-06T08:52:26.62" personId="{E865DDB5-C1A0-416C-8726-758C9C8915CE}" id="{61D7A3A3-8461-4FC1-BC0B-158668D4DFBB}">
    <text>ამასა და "ტერიტორიის მომზადება"-ს შორის რა განსხვავებაა?</text>
  </threadedComment>
  <threadedComment ref="B16" dT="2020-07-06T06:50:46.75" personId="{E865DDB5-C1A0-416C-8726-758C9C8915CE}" id="{5204D72B-1441-4A1E-8056-23908C619B95}">
    <text>"მისი დატკეპნა ხელის ვიბრაციული დანადგარით" - ნახაზში ისე ავიღე, რომ 300მმ -ს ამოჭრიან არსებულ ბეტონში და იქ მერე დატკეპნის დანადგარი და მაგ ნაჭერში ჩაეტევა თუარა დანადგარი?</text>
  </threadedComment>
  <threadedComment ref="B17" dT="2020-07-06T08:53:36.52" personId="{E865DDB5-C1A0-416C-8726-758C9C8915CE}" id="{02AC5BA5-D991-459F-A6F8-EB04E61A60D0}">
    <text>არმირება არ გვაქვს ჩვენ წესით</text>
  </threadedComment>
  <threadedComment ref="B23" dT="2020-07-06T06:51:26.73" personId="{E865DDB5-C1A0-416C-8726-758C9C8915CE}" id="{BC9A0A20-ADF6-4DE9-88B4-DBF58894093E}">
    <text>ეს აუცილებელია ჩვენთანაც?</text>
  </threadedComment>
  <threadedComment ref="B24" dT="2020-07-06T09:11:30.44" personId="{E865DDB5-C1A0-416C-8726-758C9C8915CE}" id="{8D5008EC-60A8-4334-A247-BA9F34D516C4}">
    <text>ამათ ხომ სხვადასხვა ფასში ყიდიან და ერთად რატო ვწერთ? თუ ეს დაყენების ხელობის ფასი წერია? თვითონ ყიდვის ფასიც ხომ უნდა გავითვალისწინოთ</text>
  </threadedComment>
  <threadedComment ref="D26" dT="2020-07-06T09:27:13.11" personId="{E865DDB5-C1A0-416C-8726-758C9C8915CE}" id="{3323BD6C-8AAE-49FC-A3AD-58D3FC91E26C}">
    <text>ეს რისი ზომა წერია?</text>
  </threadedComment>
  <threadedComment ref="B33" dT="2020-07-06T06:56:14.74" personId="{E865DDB5-C1A0-416C-8726-758C9C8915CE}" id="{1394477D-35D8-4348-AEB4-E6631DC6CC68}">
    <text>ეს ჩვენ არ გვაქვს და დაგვჭირდება?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7C143-9C40-4D26-8238-00CC95C339A5}">
  <sheetPr>
    <pageSetUpPr fitToPage="1"/>
  </sheetPr>
  <dimension ref="A1:ET487"/>
  <sheetViews>
    <sheetView view="pageBreakPreview" zoomScale="115" zoomScaleNormal="145" zoomScaleSheetLayoutView="115" zoomScalePageLayoutView="145" workbookViewId="0">
      <pane xSplit="1" ySplit="2" topLeftCell="B3" activePane="bottomRight" state="frozen"/>
      <selection activeCell="I38" sqref="I38"/>
      <selection pane="topRight" activeCell="I38" sqref="I38"/>
      <selection pane="bottomLeft" activeCell="I38" sqref="I38"/>
      <selection pane="bottomRight" activeCell="I11" sqref="I11"/>
    </sheetView>
  </sheetViews>
  <sheetFormatPr defaultColWidth="8.7109375" defaultRowHeight="12" x14ac:dyDescent="0.2"/>
  <cols>
    <col min="1" max="1" width="6.7109375" style="29" customWidth="1"/>
    <col min="2" max="2" width="74.5703125" style="103" customWidth="1"/>
    <col min="3" max="3" width="12.7109375" style="104" customWidth="1"/>
    <col min="4" max="4" width="12.7109375" style="105" customWidth="1"/>
    <col min="5" max="5" width="12.7109375" style="106" customWidth="1"/>
    <col min="6" max="6" width="14.7109375" style="100" bestFit="1" customWidth="1"/>
    <col min="7" max="9" width="8.7109375" style="99"/>
    <col min="10" max="10" width="11.7109375" style="99" bestFit="1" customWidth="1"/>
    <col min="11" max="13" width="8.7109375" style="99"/>
    <col min="14" max="15" width="12" style="99" bestFit="1" customWidth="1"/>
    <col min="16" max="97" width="8.7109375" style="99"/>
    <col min="98" max="150" width="8.7109375" style="98"/>
    <col min="151" max="16384" width="8.7109375" style="100"/>
  </cols>
  <sheetData>
    <row r="1" spans="1:150" s="36" customFormat="1" ht="76.150000000000006" customHeight="1" thickBot="1" x14ac:dyDescent="0.25">
      <c r="A1" s="18" t="s">
        <v>14</v>
      </c>
      <c r="B1" s="30" t="s">
        <v>0</v>
      </c>
      <c r="C1" s="31" t="s">
        <v>15</v>
      </c>
      <c r="D1" s="32" t="s">
        <v>34</v>
      </c>
      <c r="E1" s="33" t="s">
        <v>35</v>
      </c>
      <c r="F1" s="31" t="s">
        <v>55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</row>
    <row r="2" spans="1:150" s="44" customFormat="1" ht="30" x14ac:dyDescent="0.25">
      <c r="A2" s="19" t="s">
        <v>14</v>
      </c>
      <c r="B2" s="37" t="s">
        <v>16</v>
      </c>
      <c r="C2" s="38" t="s">
        <v>14</v>
      </c>
      <c r="D2" s="39"/>
      <c r="E2" s="40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</row>
    <row r="3" spans="1:150" s="44" customFormat="1" ht="15.75" thickBot="1" x14ac:dyDescent="0.3">
      <c r="A3" s="20" t="s">
        <v>14</v>
      </c>
      <c r="B3" s="45" t="s">
        <v>14</v>
      </c>
      <c r="C3" s="46" t="s">
        <v>14</v>
      </c>
      <c r="D3" s="47"/>
      <c r="E3" s="48"/>
      <c r="F3" s="49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</row>
    <row r="4" spans="1:150" s="36" customFormat="1" ht="15.75" thickBot="1" x14ac:dyDescent="0.25">
      <c r="A4" s="21">
        <v>1100</v>
      </c>
      <c r="B4" s="50" t="s">
        <v>17</v>
      </c>
      <c r="C4" s="51" t="s">
        <v>14</v>
      </c>
      <c r="D4" s="52"/>
      <c r="E4" s="53"/>
      <c r="F4" s="3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</row>
    <row r="5" spans="1:150" s="57" customFormat="1" ht="30" x14ac:dyDescent="0.25">
      <c r="A5" s="22">
        <v>1101</v>
      </c>
      <c r="B5" s="54" t="s">
        <v>36</v>
      </c>
      <c r="C5" s="55" t="s">
        <v>18</v>
      </c>
      <c r="D5" s="56">
        <v>1</v>
      </c>
      <c r="E5" s="109"/>
      <c r="F5" s="5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</row>
    <row r="6" spans="1:150" s="61" customFormat="1" ht="30.75" thickBot="1" x14ac:dyDescent="0.3">
      <c r="A6" s="23">
        <v>1102</v>
      </c>
      <c r="B6" s="58" t="s">
        <v>19</v>
      </c>
      <c r="C6" s="59" t="s">
        <v>20</v>
      </c>
      <c r="D6" s="60">
        <v>1</v>
      </c>
      <c r="E6" s="110"/>
      <c r="F6" s="5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</row>
    <row r="7" spans="1:150" s="68" customFormat="1" ht="15.75" thickBot="1" x14ac:dyDescent="0.3">
      <c r="A7" s="24" t="s">
        <v>14</v>
      </c>
      <c r="B7" s="62" t="s">
        <v>21</v>
      </c>
      <c r="C7" s="24" t="s">
        <v>14</v>
      </c>
      <c r="D7" s="63"/>
      <c r="E7" s="64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</row>
    <row r="8" spans="1:150" s="36" customFormat="1" ht="15.75" thickBot="1" x14ac:dyDescent="0.25">
      <c r="A8" s="21">
        <v>1200</v>
      </c>
      <c r="B8" s="50" t="s">
        <v>22</v>
      </c>
      <c r="C8" s="51" t="s">
        <v>14</v>
      </c>
      <c r="D8" s="52"/>
      <c r="E8" s="53"/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</row>
    <row r="9" spans="1:150" s="57" customFormat="1" ht="15" x14ac:dyDescent="0.25">
      <c r="A9" s="22">
        <v>1201</v>
      </c>
      <c r="B9" s="54" t="s">
        <v>23</v>
      </c>
      <c r="C9" s="55" t="s">
        <v>18</v>
      </c>
      <c r="D9" s="56">
        <v>1</v>
      </c>
      <c r="E9" s="109"/>
      <c r="F9" s="5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</row>
    <row r="10" spans="1:150" s="61" customFormat="1" ht="15.75" thickBot="1" x14ac:dyDescent="0.3">
      <c r="A10" s="23">
        <v>1202</v>
      </c>
      <c r="B10" s="58" t="s">
        <v>24</v>
      </c>
      <c r="C10" s="59" t="s">
        <v>18</v>
      </c>
      <c r="D10" s="60">
        <v>1</v>
      </c>
      <c r="E10" s="110"/>
      <c r="F10" s="5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</row>
    <row r="11" spans="1:150" s="68" customFormat="1" ht="15.75" thickBot="1" x14ac:dyDescent="0.3">
      <c r="A11" s="24" t="s">
        <v>14</v>
      </c>
      <c r="B11" s="62" t="s">
        <v>21</v>
      </c>
      <c r="C11" s="24" t="s">
        <v>14</v>
      </c>
      <c r="D11" s="63"/>
      <c r="E11" s="64"/>
      <c r="F11" s="111"/>
      <c r="G11" s="66"/>
      <c r="H11" s="69"/>
      <c r="I11" s="69"/>
      <c r="J11" s="69"/>
      <c r="K11" s="69"/>
      <c r="L11" s="69"/>
      <c r="M11" s="69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</row>
    <row r="12" spans="1:150" s="73" customFormat="1" ht="15.75" thickBot="1" x14ac:dyDescent="0.25">
      <c r="A12" s="21">
        <v>1300</v>
      </c>
      <c r="B12" s="50" t="s">
        <v>25</v>
      </c>
      <c r="C12" s="70" t="s">
        <v>14</v>
      </c>
      <c r="D12" s="52"/>
      <c r="E12" s="53"/>
      <c r="F12" s="71"/>
      <c r="G12" s="7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</row>
    <row r="13" spans="1:150" s="73" customFormat="1" ht="60" x14ac:dyDescent="0.2">
      <c r="A13" s="23">
        <v>1301</v>
      </c>
      <c r="B13" s="58" t="s">
        <v>38</v>
      </c>
      <c r="C13" s="59" t="s">
        <v>18</v>
      </c>
      <c r="D13" s="60">
        <v>1</v>
      </c>
      <c r="E13" s="107"/>
      <c r="F13" s="108"/>
      <c r="G13" s="7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</row>
    <row r="14" spans="1:150" s="57" customFormat="1" ht="17.25" x14ac:dyDescent="0.25">
      <c r="A14" s="23">
        <v>1302</v>
      </c>
      <c r="B14" s="58" t="s">
        <v>48</v>
      </c>
      <c r="C14" s="59" t="s">
        <v>39</v>
      </c>
      <c r="D14" s="60">
        <f>3.5*100/1000</f>
        <v>0.35</v>
      </c>
      <c r="E14" s="107"/>
      <c r="F14" s="108"/>
      <c r="G14" s="74"/>
      <c r="H14" s="7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</row>
    <row r="15" spans="1:150" s="57" customFormat="1" ht="45" x14ac:dyDescent="0.25">
      <c r="A15" s="23">
        <v>1303</v>
      </c>
      <c r="B15" s="58" t="s">
        <v>40</v>
      </c>
      <c r="C15" s="59" t="s">
        <v>39</v>
      </c>
      <c r="D15" s="60">
        <f>3.5*100/1000</f>
        <v>0.35</v>
      </c>
      <c r="E15" s="107"/>
      <c r="F15" s="108"/>
      <c r="G15" s="74"/>
      <c r="H15" s="75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</row>
    <row r="16" spans="1:150" s="42" customFormat="1" ht="17.25" x14ac:dyDescent="0.25">
      <c r="A16" s="23">
        <v>1304</v>
      </c>
      <c r="B16" s="58" t="s">
        <v>49</v>
      </c>
      <c r="C16" s="59" t="s">
        <v>39</v>
      </c>
      <c r="D16" s="60">
        <f>0.3*3.5</f>
        <v>1.05</v>
      </c>
      <c r="E16" s="107"/>
      <c r="F16" s="108"/>
      <c r="G16" s="76"/>
    </row>
    <row r="17" spans="1:146" s="42" customFormat="1" ht="30" x14ac:dyDescent="0.25">
      <c r="A17" s="23">
        <v>1305</v>
      </c>
      <c r="B17" s="58" t="s">
        <v>41</v>
      </c>
      <c r="C17" s="59" t="s">
        <v>27</v>
      </c>
      <c r="D17" s="60">
        <v>118</v>
      </c>
      <c r="E17" s="107"/>
      <c r="F17" s="108"/>
      <c r="G17" s="76"/>
    </row>
    <row r="18" spans="1:146" s="42" customFormat="1" ht="30" x14ac:dyDescent="0.25">
      <c r="A18" s="23">
        <v>1306</v>
      </c>
      <c r="B18" s="58" t="s">
        <v>42</v>
      </c>
      <c r="C18" s="59" t="s">
        <v>27</v>
      </c>
      <c r="D18" s="60">
        <v>38</v>
      </c>
      <c r="E18" s="107"/>
      <c r="F18" s="108"/>
      <c r="G18" s="76"/>
    </row>
    <row r="19" spans="1:146" s="42" customFormat="1" ht="30" x14ac:dyDescent="0.25">
      <c r="A19" s="23">
        <v>1307</v>
      </c>
      <c r="B19" s="58" t="s">
        <v>43</v>
      </c>
      <c r="C19" s="59" t="s">
        <v>27</v>
      </c>
      <c r="D19" s="60">
        <v>12</v>
      </c>
      <c r="E19" s="107"/>
      <c r="F19" s="108"/>
      <c r="G19" s="76"/>
    </row>
    <row r="20" spans="1:146" s="42" customFormat="1" ht="30" x14ac:dyDescent="0.25">
      <c r="A20" s="23">
        <v>1308</v>
      </c>
      <c r="B20" s="58" t="s">
        <v>57</v>
      </c>
      <c r="C20" s="59" t="s">
        <v>26</v>
      </c>
      <c r="D20" s="60">
        <v>9</v>
      </c>
      <c r="E20" s="107"/>
      <c r="F20" s="108"/>
      <c r="G20" s="76"/>
    </row>
    <row r="21" spans="1:146" s="42" customFormat="1" ht="30" x14ac:dyDescent="0.25">
      <c r="A21" s="23">
        <v>1309</v>
      </c>
      <c r="B21" s="58" t="s">
        <v>50</v>
      </c>
      <c r="C21" s="59" t="s">
        <v>18</v>
      </c>
      <c r="D21" s="60">
        <v>1</v>
      </c>
      <c r="E21" s="107"/>
      <c r="F21" s="108"/>
      <c r="G21" s="76"/>
    </row>
    <row r="22" spans="1:146" s="42" customFormat="1" ht="15" x14ac:dyDescent="0.25">
      <c r="A22" s="23">
        <v>1310</v>
      </c>
      <c r="B22" s="58" t="s">
        <v>44</v>
      </c>
      <c r="C22" s="59" t="s">
        <v>18</v>
      </c>
      <c r="D22" s="60">
        <v>1</v>
      </c>
      <c r="E22" s="107"/>
      <c r="F22" s="108"/>
      <c r="G22" s="76"/>
    </row>
    <row r="23" spans="1:146" s="42" customFormat="1" ht="45" x14ac:dyDescent="0.25">
      <c r="A23" s="23">
        <v>1311</v>
      </c>
      <c r="B23" s="58" t="s">
        <v>56</v>
      </c>
      <c r="C23" s="59" t="s">
        <v>37</v>
      </c>
      <c r="D23" s="60">
        <f>32+12</f>
        <v>44</v>
      </c>
      <c r="E23" s="107"/>
      <c r="F23" s="108"/>
      <c r="G23" s="76"/>
    </row>
    <row r="24" spans="1:146" s="42" customFormat="1" ht="17.25" x14ac:dyDescent="0.25">
      <c r="A24" s="23">
        <v>1312</v>
      </c>
      <c r="B24" s="58" t="s">
        <v>58</v>
      </c>
      <c r="C24" s="59" t="s">
        <v>37</v>
      </c>
      <c r="D24" s="60">
        <v>50</v>
      </c>
      <c r="E24" s="107"/>
      <c r="F24" s="108"/>
      <c r="G24" s="76"/>
    </row>
    <row r="25" spans="1:146" s="42" customFormat="1" ht="45" x14ac:dyDescent="0.25">
      <c r="A25" s="23">
        <v>1313</v>
      </c>
      <c r="B25" s="58" t="s">
        <v>45</v>
      </c>
      <c r="C25" s="59" t="s">
        <v>27</v>
      </c>
      <c r="D25" s="60">
        <f>11+4+6.1+11</f>
        <v>32.1</v>
      </c>
      <c r="E25" s="107"/>
      <c r="F25" s="108"/>
      <c r="G25" s="76"/>
    </row>
    <row r="26" spans="1:146" s="61" customFormat="1" ht="17.25" x14ac:dyDescent="0.25">
      <c r="A26" s="23">
        <v>1314</v>
      </c>
      <c r="B26" s="58" t="s">
        <v>46</v>
      </c>
      <c r="C26" s="59" t="s">
        <v>37</v>
      </c>
      <c r="D26" s="60">
        <v>3.2</v>
      </c>
      <c r="E26" s="107"/>
      <c r="F26" s="108"/>
      <c r="G26" s="76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</row>
    <row r="27" spans="1:146" s="61" customFormat="1" ht="30" x14ac:dyDescent="0.25">
      <c r="A27" s="23">
        <v>1315</v>
      </c>
      <c r="B27" s="58" t="s">
        <v>51</v>
      </c>
      <c r="C27" s="59" t="s">
        <v>37</v>
      </c>
      <c r="D27" s="60">
        <v>27.6</v>
      </c>
      <c r="E27" s="107"/>
      <c r="F27" s="108"/>
      <c r="G27" s="7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</row>
    <row r="28" spans="1:146" s="61" customFormat="1" ht="30" x14ac:dyDescent="0.25">
      <c r="A28" s="23">
        <v>1316</v>
      </c>
      <c r="B28" s="58" t="s">
        <v>52</v>
      </c>
      <c r="C28" s="59" t="s">
        <v>37</v>
      </c>
      <c r="D28" s="60">
        <v>160</v>
      </c>
      <c r="E28" s="107"/>
      <c r="F28" s="108"/>
      <c r="G28" s="76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</row>
    <row r="29" spans="1:146" s="61" customFormat="1" ht="15" x14ac:dyDescent="0.25">
      <c r="A29" s="23">
        <v>1317</v>
      </c>
      <c r="B29" s="58" t="s">
        <v>53</v>
      </c>
      <c r="C29" s="59" t="s">
        <v>18</v>
      </c>
      <c r="D29" s="60">
        <v>1</v>
      </c>
      <c r="E29" s="107"/>
      <c r="F29" s="108"/>
      <c r="G29" s="76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</row>
    <row r="30" spans="1:146" s="61" customFormat="1" ht="30" x14ac:dyDescent="0.25">
      <c r="A30" s="23">
        <v>1318</v>
      </c>
      <c r="B30" s="58" t="s">
        <v>54</v>
      </c>
      <c r="C30" s="59" t="s">
        <v>18</v>
      </c>
      <c r="D30" s="60">
        <v>1</v>
      </c>
      <c r="E30" s="107"/>
      <c r="F30" s="108"/>
      <c r="G30" s="7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</row>
    <row r="31" spans="1:146" s="42" customFormat="1" ht="30" x14ac:dyDescent="0.25">
      <c r="A31" s="23">
        <v>1319</v>
      </c>
      <c r="B31" s="58" t="s">
        <v>28</v>
      </c>
      <c r="C31" s="59" t="s">
        <v>37</v>
      </c>
      <c r="D31" s="60">
        <v>7.5</v>
      </c>
      <c r="E31" s="107"/>
      <c r="F31" s="108"/>
      <c r="G31" s="76"/>
    </row>
    <row r="32" spans="1:146" s="61" customFormat="1" ht="15" x14ac:dyDescent="0.25">
      <c r="A32" s="23">
        <v>1320</v>
      </c>
      <c r="B32" s="58" t="s">
        <v>29</v>
      </c>
      <c r="C32" s="59" t="s">
        <v>18</v>
      </c>
      <c r="D32" s="60">
        <v>1</v>
      </c>
      <c r="E32" s="107"/>
      <c r="F32" s="108"/>
      <c r="G32" s="76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</row>
    <row r="33" spans="1:150" s="61" customFormat="1" ht="15" x14ac:dyDescent="0.25">
      <c r="A33" s="23">
        <v>1321</v>
      </c>
      <c r="B33" s="58" t="s">
        <v>30</v>
      </c>
      <c r="C33" s="59" t="s">
        <v>18</v>
      </c>
      <c r="D33" s="60">
        <v>1</v>
      </c>
      <c r="E33" s="107"/>
      <c r="F33" s="108"/>
      <c r="G33" s="7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</row>
    <row r="34" spans="1:150" s="79" customFormat="1" ht="15.75" thickBot="1" x14ac:dyDescent="0.25">
      <c r="A34" s="23"/>
      <c r="B34" s="58"/>
      <c r="C34" s="59"/>
      <c r="D34" s="60"/>
      <c r="E34" s="107"/>
      <c r="F34" s="108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</row>
    <row r="35" spans="1:150" s="79" customFormat="1" ht="15.75" thickBot="1" x14ac:dyDescent="0.25">
      <c r="A35" s="25"/>
      <c r="B35" s="80" t="s">
        <v>21</v>
      </c>
      <c r="C35" s="81"/>
      <c r="D35" s="81"/>
      <c r="E35" s="82"/>
      <c r="F35" s="83">
        <f>SUM(F13:F33)</f>
        <v>0</v>
      </c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</row>
    <row r="36" spans="1:150" s="88" customFormat="1" ht="23.25" customHeight="1" thickBot="1" x14ac:dyDescent="0.3">
      <c r="A36" s="26" t="s">
        <v>14</v>
      </c>
      <c r="B36" s="84" t="s">
        <v>31</v>
      </c>
      <c r="C36" s="26" t="s">
        <v>14</v>
      </c>
      <c r="D36" s="85">
        <v>0.05</v>
      </c>
      <c r="E36" s="86">
        <f>F35</f>
        <v>0</v>
      </c>
      <c r="F36" s="86">
        <f>D36*E36</f>
        <v>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</row>
    <row r="37" spans="1:150" s="88" customFormat="1" ht="23.25" customHeight="1" thickBot="1" x14ac:dyDescent="0.3">
      <c r="A37" s="27" t="s">
        <v>14</v>
      </c>
      <c r="B37" s="84" t="s">
        <v>32</v>
      </c>
      <c r="C37" s="27" t="s">
        <v>1</v>
      </c>
      <c r="D37" s="89"/>
      <c r="E37" s="90"/>
      <c r="F37" s="91">
        <f>F35+F36</f>
        <v>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</row>
    <row r="38" spans="1:150" s="88" customFormat="1" ht="23.25" customHeight="1" thickBot="1" x14ac:dyDescent="0.3">
      <c r="A38" s="27" t="s">
        <v>14</v>
      </c>
      <c r="B38" s="84" t="s">
        <v>33</v>
      </c>
      <c r="C38" s="27" t="s">
        <v>14</v>
      </c>
      <c r="D38" s="85">
        <v>0.18</v>
      </c>
      <c r="E38" s="86">
        <f>F37</f>
        <v>0</v>
      </c>
      <c r="F38" s="92">
        <f>D38*E38</f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</row>
    <row r="39" spans="1:150" s="88" customFormat="1" ht="23.25" customHeight="1" thickBot="1" x14ac:dyDescent="0.3">
      <c r="A39" s="27" t="s">
        <v>14</v>
      </c>
      <c r="B39" s="95" t="s">
        <v>47</v>
      </c>
      <c r="C39" s="27" t="s">
        <v>14</v>
      </c>
      <c r="D39" s="93"/>
      <c r="E39" s="94"/>
      <c r="F39" s="83">
        <f>F37+F38</f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</row>
    <row r="40" spans="1:150" x14ac:dyDescent="0.2">
      <c r="A40" s="28"/>
      <c r="B40" s="101"/>
      <c r="C40" s="102"/>
      <c r="D40" s="96"/>
      <c r="E40" s="97"/>
      <c r="F40" s="98"/>
    </row>
    <row r="41" spans="1:150" s="98" customFormat="1" x14ac:dyDescent="0.2">
      <c r="A41" s="28"/>
      <c r="B41" s="101"/>
      <c r="C41" s="102"/>
      <c r="D41" s="96"/>
      <c r="E41" s="97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</row>
    <row r="42" spans="1:150" s="98" customFormat="1" x14ac:dyDescent="0.2">
      <c r="A42" s="28"/>
      <c r="B42" s="101"/>
      <c r="C42" s="102"/>
      <c r="D42" s="96"/>
      <c r="E42" s="97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</row>
    <row r="43" spans="1:150" s="98" customFormat="1" x14ac:dyDescent="0.2">
      <c r="A43" s="28"/>
      <c r="B43" s="101"/>
      <c r="C43" s="102"/>
      <c r="D43" s="96"/>
      <c r="E43" s="9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</row>
    <row r="44" spans="1:150" s="98" customFormat="1" x14ac:dyDescent="0.2">
      <c r="A44" s="28"/>
      <c r="B44" s="101"/>
      <c r="C44" s="102"/>
      <c r="D44" s="96"/>
      <c r="E44" s="9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</row>
    <row r="45" spans="1:150" s="98" customFormat="1" x14ac:dyDescent="0.2">
      <c r="A45" s="28"/>
      <c r="B45" s="101"/>
      <c r="C45" s="102"/>
      <c r="D45" s="96"/>
      <c r="E45" s="9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</row>
    <row r="46" spans="1:150" s="98" customFormat="1" x14ac:dyDescent="0.2">
      <c r="A46" s="28"/>
      <c r="B46" s="101"/>
      <c r="C46" s="102"/>
      <c r="D46" s="96"/>
      <c r="E46" s="97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</row>
    <row r="47" spans="1:150" s="98" customFormat="1" x14ac:dyDescent="0.2">
      <c r="A47" s="28"/>
      <c r="B47" s="101"/>
      <c r="C47" s="102"/>
      <c r="D47" s="96"/>
      <c r="E47" s="97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</row>
    <row r="48" spans="1:150" s="98" customFormat="1" x14ac:dyDescent="0.2">
      <c r="A48" s="28"/>
      <c r="B48" s="101"/>
      <c r="C48" s="102"/>
      <c r="D48" s="96"/>
      <c r="E48" s="97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</row>
    <row r="49" spans="1:97" s="98" customFormat="1" x14ac:dyDescent="0.2">
      <c r="A49" s="28"/>
      <c r="B49" s="101"/>
      <c r="C49" s="102"/>
      <c r="D49" s="96"/>
      <c r="E49" s="97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</row>
    <row r="50" spans="1:97" s="98" customFormat="1" x14ac:dyDescent="0.2">
      <c r="A50" s="28"/>
      <c r="B50" s="101"/>
      <c r="C50" s="102"/>
      <c r="D50" s="96"/>
      <c r="E50" s="97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</row>
    <row r="51" spans="1:97" s="98" customFormat="1" x14ac:dyDescent="0.2">
      <c r="A51" s="28"/>
      <c r="B51" s="101"/>
      <c r="C51" s="102"/>
      <c r="D51" s="96"/>
      <c r="E51" s="97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</row>
    <row r="52" spans="1:97" s="98" customFormat="1" x14ac:dyDescent="0.2">
      <c r="A52" s="28"/>
      <c r="B52" s="101"/>
      <c r="C52" s="102"/>
      <c r="D52" s="96"/>
      <c r="E52" s="97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</row>
    <row r="53" spans="1:97" s="98" customFormat="1" x14ac:dyDescent="0.2">
      <c r="A53" s="28"/>
      <c r="B53" s="101"/>
      <c r="C53" s="102"/>
      <c r="D53" s="96"/>
      <c r="E53" s="97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</row>
    <row r="54" spans="1:97" s="98" customFormat="1" x14ac:dyDescent="0.2">
      <c r="A54" s="28"/>
      <c r="B54" s="101"/>
      <c r="C54" s="102"/>
      <c r="D54" s="96"/>
      <c r="E54" s="97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</row>
    <row r="55" spans="1:97" s="98" customFormat="1" x14ac:dyDescent="0.2">
      <c r="A55" s="28"/>
      <c r="B55" s="101"/>
      <c r="C55" s="102"/>
      <c r="D55" s="96"/>
      <c r="E55" s="97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</row>
    <row r="56" spans="1:97" s="98" customFormat="1" x14ac:dyDescent="0.2">
      <c r="A56" s="28"/>
      <c r="B56" s="101"/>
      <c r="C56" s="102"/>
      <c r="D56" s="96"/>
      <c r="E56" s="97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</row>
    <row r="57" spans="1:97" s="98" customFormat="1" x14ac:dyDescent="0.2">
      <c r="A57" s="28"/>
      <c r="B57" s="101"/>
      <c r="C57" s="102"/>
      <c r="D57" s="96"/>
      <c r="E57" s="97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</row>
    <row r="58" spans="1:97" s="98" customFormat="1" x14ac:dyDescent="0.2">
      <c r="A58" s="28"/>
      <c r="B58" s="101"/>
      <c r="C58" s="102"/>
      <c r="D58" s="96"/>
      <c r="E58" s="97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</row>
    <row r="59" spans="1:97" s="98" customFormat="1" x14ac:dyDescent="0.2">
      <c r="A59" s="28"/>
      <c r="B59" s="101"/>
      <c r="C59" s="102"/>
      <c r="D59" s="96"/>
      <c r="E59" s="97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</row>
    <row r="60" spans="1:97" s="98" customFormat="1" x14ac:dyDescent="0.2">
      <c r="A60" s="28"/>
      <c r="B60" s="101"/>
      <c r="C60" s="102"/>
      <c r="D60" s="96"/>
      <c r="E60" s="97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</row>
    <row r="61" spans="1:97" s="98" customFormat="1" x14ac:dyDescent="0.2">
      <c r="A61" s="28"/>
      <c r="B61" s="101"/>
      <c r="C61" s="102"/>
      <c r="D61" s="96"/>
      <c r="E61" s="97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</row>
    <row r="62" spans="1:97" s="98" customFormat="1" x14ac:dyDescent="0.2">
      <c r="A62" s="28"/>
      <c r="B62" s="101"/>
      <c r="C62" s="102"/>
      <c r="D62" s="96"/>
      <c r="E62" s="97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</row>
    <row r="63" spans="1:97" s="98" customFormat="1" x14ac:dyDescent="0.2">
      <c r="A63" s="28"/>
      <c r="B63" s="101"/>
      <c r="C63" s="102"/>
      <c r="D63" s="96"/>
      <c r="E63" s="97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</row>
    <row r="64" spans="1:97" s="98" customFormat="1" x14ac:dyDescent="0.2">
      <c r="A64" s="28"/>
      <c r="B64" s="101"/>
      <c r="C64" s="102"/>
      <c r="D64" s="96"/>
      <c r="E64" s="97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</row>
    <row r="65" spans="1:97" s="98" customFormat="1" x14ac:dyDescent="0.2">
      <c r="A65" s="28"/>
      <c r="B65" s="101"/>
      <c r="C65" s="102"/>
      <c r="D65" s="96"/>
      <c r="E65" s="97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</row>
    <row r="66" spans="1:97" s="98" customFormat="1" x14ac:dyDescent="0.2">
      <c r="A66" s="28"/>
      <c r="B66" s="101"/>
      <c r="C66" s="102"/>
      <c r="D66" s="96"/>
      <c r="E66" s="97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</row>
    <row r="67" spans="1:97" s="98" customFormat="1" x14ac:dyDescent="0.2">
      <c r="A67" s="28"/>
      <c r="B67" s="101"/>
      <c r="C67" s="102"/>
      <c r="D67" s="96"/>
      <c r="E67" s="97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</row>
    <row r="68" spans="1:97" s="98" customFormat="1" x14ac:dyDescent="0.2">
      <c r="A68" s="28"/>
      <c r="B68" s="101"/>
      <c r="C68" s="102"/>
      <c r="D68" s="96"/>
      <c r="E68" s="97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</row>
    <row r="69" spans="1:97" s="98" customFormat="1" x14ac:dyDescent="0.2">
      <c r="A69" s="28"/>
      <c r="B69" s="101"/>
      <c r="C69" s="102"/>
      <c r="D69" s="96"/>
      <c r="E69" s="97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</row>
    <row r="70" spans="1:97" s="98" customFormat="1" x14ac:dyDescent="0.2">
      <c r="A70" s="28"/>
      <c r="B70" s="101"/>
      <c r="C70" s="102"/>
      <c r="D70" s="96"/>
      <c r="E70" s="97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</row>
    <row r="71" spans="1:97" s="98" customFormat="1" x14ac:dyDescent="0.2">
      <c r="A71" s="28"/>
      <c r="B71" s="101"/>
      <c r="C71" s="102"/>
      <c r="D71" s="96"/>
      <c r="E71" s="97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</row>
    <row r="72" spans="1:97" s="98" customFormat="1" x14ac:dyDescent="0.2">
      <c r="A72" s="28"/>
      <c r="B72" s="101"/>
      <c r="C72" s="102"/>
      <c r="D72" s="96"/>
      <c r="E72" s="97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</row>
    <row r="73" spans="1:97" s="98" customFormat="1" x14ac:dyDescent="0.2">
      <c r="A73" s="28"/>
      <c r="B73" s="101"/>
      <c r="C73" s="102"/>
      <c r="D73" s="96"/>
      <c r="E73" s="97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</row>
    <row r="74" spans="1:97" s="98" customFormat="1" x14ac:dyDescent="0.2">
      <c r="A74" s="28"/>
      <c r="B74" s="101"/>
      <c r="C74" s="102"/>
      <c r="D74" s="96"/>
      <c r="E74" s="97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</row>
    <row r="75" spans="1:97" s="98" customFormat="1" x14ac:dyDescent="0.2">
      <c r="A75" s="28"/>
      <c r="B75" s="101"/>
      <c r="C75" s="102"/>
      <c r="D75" s="96"/>
      <c r="E75" s="97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</row>
    <row r="76" spans="1:97" s="98" customFormat="1" x14ac:dyDescent="0.2">
      <c r="A76" s="28"/>
      <c r="B76" s="101"/>
      <c r="C76" s="102"/>
      <c r="D76" s="96"/>
      <c r="E76" s="97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</row>
    <row r="77" spans="1:97" s="98" customFormat="1" x14ac:dyDescent="0.2">
      <c r="A77" s="28"/>
      <c r="B77" s="101"/>
      <c r="C77" s="102"/>
      <c r="D77" s="96"/>
      <c r="E77" s="97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</row>
    <row r="78" spans="1:97" s="98" customFormat="1" x14ac:dyDescent="0.2">
      <c r="A78" s="28"/>
      <c r="B78" s="101"/>
      <c r="C78" s="102"/>
      <c r="D78" s="96"/>
      <c r="E78" s="97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</row>
    <row r="79" spans="1:97" s="98" customFormat="1" x14ac:dyDescent="0.2">
      <c r="A79" s="28"/>
      <c r="B79" s="101"/>
      <c r="C79" s="102"/>
      <c r="D79" s="96"/>
      <c r="E79" s="97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</row>
    <row r="80" spans="1:97" s="98" customFormat="1" x14ac:dyDescent="0.2">
      <c r="A80" s="28"/>
      <c r="B80" s="101"/>
      <c r="C80" s="102"/>
      <c r="D80" s="96"/>
      <c r="E80" s="97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</row>
    <row r="81" spans="1:97" s="98" customFormat="1" x14ac:dyDescent="0.2">
      <c r="A81" s="28"/>
      <c r="B81" s="101"/>
      <c r="C81" s="102"/>
      <c r="D81" s="96"/>
      <c r="E81" s="97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</row>
    <row r="82" spans="1:97" s="98" customFormat="1" x14ac:dyDescent="0.2">
      <c r="A82" s="28"/>
      <c r="B82" s="101"/>
      <c r="C82" s="102"/>
      <c r="D82" s="96"/>
      <c r="E82" s="97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</row>
    <row r="83" spans="1:97" s="98" customFormat="1" x14ac:dyDescent="0.2">
      <c r="A83" s="28"/>
      <c r="B83" s="101"/>
      <c r="C83" s="102"/>
      <c r="D83" s="96"/>
      <c r="E83" s="97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</row>
    <row r="84" spans="1:97" s="98" customFormat="1" x14ac:dyDescent="0.2">
      <c r="A84" s="28"/>
      <c r="B84" s="101"/>
      <c r="C84" s="102"/>
      <c r="D84" s="96"/>
      <c r="E84" s="97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</row>
    <row r="85" spans="1:97" s="98" customFormat="1" x14ac:dyDescent="0.2">
      <c r="A85" s="28"/>
      <c r="B85" s="101"/>
      <c r="C85" s="102"/>
      <c r="D85" s="96"/>
      <c r="E85" s="97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</row>
    <row r="86" spans="1:97" s="98" customFormat="1" x14ac:dyDescent="0.2">
      <c r="A86" s="28"/>
      <c r="B86" s="101"/>
      <c r="C86" s="102"/>
      <c r="D86" s="96"/>
      <c r="E86" s="97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</row>
    <row r="87" spans="1:97" s="98" customFormat="1" x14ac:dyDescent="0.2">
      <c r="A87" s="28"/>
      <c r="B87" s="101"/>
      <c r="C87" s="102"/>
      <c r="D87" s="96"/>
      <c r="E87" s="97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</row>
    <row r="88" spans="1:97" s="98" customFormat="1" x14ac:dyDescent="0.2">
      <c r="A88" s="28"/>
      <c r="B88" s="101"/>
      <c r="C88" s="102"/>
      <c r="D88" s="96"/>
      <c r="E88" s="97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</row>
    <row r="89" spans="1:97" s="98" customFormat="1" x14ac:dyDescent="0.2">
      <c r="A89" s="28"/>
      <c r="B89" s="101"/>
      <c r="C89" s="102"/>
      <c r="D89" s="96"/>
      <c r="E89" s="97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</row>
    <row r="90" spans="1:97" s="98" customFormat="1" x14ac:dyDescent="0.2">
      <c r="A90" s="28"/>
      <c r="B90" s="101"/>
      <c r="C90" s="102"/>
      <c r="D90" s="96"/>
      <c r="E90" s="97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</row>
    <row r="91" spans="1:97" s="98" customFormat="1" x14ac:dyDescent="0.2">
      <c r="A91" s="28"/>
      <c r="B91" s="101"/>
      <c r="C91" s="102"/>
      <c r="D91" s="96"/>
      <c r="E91" s="97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</row>
    <row r="92" spans="1:97" s="98" customFormat="1" x14ac:dyDescent="0.2">
      <c r="A92" s="28"/>
      <c r="B92" s="101"/>
      <c r="C92" s="102"/>
      <c r="D92" s="96"/>
      <c r="E92" s="97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</row>
    <row r="93" spans="1:97" s="98" customFormat="1" x14ac:dyDescent="0.2">
      <c r="A93" s="28"/>
      <c r="B93" s="101"/>
      <c r="C93" s="102"/>
      <c r="D93" s="96"/>
      <c r="E93" s="97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</row>
    <row r="94" spans="1:97" s="98" customFormat="1" x14ac:dyDescent="0.2">
      <c r="A94" s="28"/>
      <c r="B94" s="101"/>
      <c r="C94" s="102"/>
      <c r="D94" s="96"/>
      <c r="E94" s="97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</row>
    <row r="95" spans="1:97" s="98" customFormat="1" x14ac:dyDescent="0.2">
      <c r="A95" s="28"/>
      <c r="B95" s="101"/>
      <c r="C95" s="102"/>
      <c r="D95" s="96"/>
      <c r="E95" s="97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</row>
    <row r="96" spans="1:97" s="98" customFormat="1" x14ac:dyDescent="0.2">
      <c r="A96" s="28"/>
      <c r="B96" s="101"/>
      <c r="C96" s="102"/>
      <c r="D96" s="96"/>
      <c r="E96" s="97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</row>
    <row r="97" spans="1:97" s="98" customFormat="1" x14ac:dyDescent="0.2">
      <c r="A97" s="28"/>
      <c r="B97" s="101"/>
      <c r="C97" s="102"/>
      <c r="D97" s="96"/>
      <c r="E97" s="97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</row>
    <row r="98" spans="1:97" s="98" customFormat="1" x14ac:dyDescent="0.2">
      <c r="A98" s="28"/>
      <c r="B98" s="101"/>
      <c r="C98" s="102"/>
      <c r="D98" s="96"/>
      <c r="E98" s="97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</row>
    <row r="99" spans="1:97" s="98" customFormat="1" x14ac:dyDescent="0.2">
      <c r="A99" s="28"/>
      <c r="B99" s="101"/>
      <c r="C99" s="102"/>
      <c r="D99" s="96"/>
      <c r="E99" s="97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</row>
    <row r="100" spans="1:97" s="98" customFormat="1" x14ac:dyDescent="0.2">
      <c r="A100" s="28"/>
      <c r="B100" s="101"/>
      <c r="C100" s="102"/>
      <c r="D100" s="96"/>
      <c r="E100" s="97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</row>
    <row r="101" spans="1:97" s="98" customFormat="1" x14ac:dyDescent="0.2">
      <c r="A101" s="28"/>
      <c r="B101" s="101"/>
      <c r="C101" s="102"/>
      <c r="D101" s="96"/>
      <c r="E101" s="97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</row>
    <row r="102" spans="1:97" s="98" customFormat="1" x14ac:dyDescent="0.2">
      <c r="A102" s="28"/>
      <c r="B102" s="101"/>
      <c r="C102" s="102"/>
      <c r="D102" s="96"/>
      <c r="E102" s="97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</row>
    <row r="103" spans="1:97" s="98" customFormat="1" x14ac:dyDescent="0.2">
      <c r="A103" s="28"/>
      <c r="B103" s="101"/>
      <c r="C103" s="102"/>
      <c r="D103" s="96"/>
      <c r="E103" s="97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</row>
    <row r="104" spans="1:97" s="98" customFormat="1" x14ac:dyDescent="0.2">
      <c r="A104" s="28"/>
      <c r="B104" s="101"/>
      <c r="C104" s="102"/>
      <c r="D104" s="96"/>
      <c r="E104" s="9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</row>
    <row r="105" spans="1:97" s="98" customFormat="1" x14ac:dyDescent="0.2">
      <c r="A105" s="28"/>
      <c r="B105" s="101"/>
      <c r="C105" s="102"/>
      <c r="D105" s="96"/>
      <c r="E105" s="97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</row>
    <row r="106" spans="1:97" s="98" customFormat="1" x14ac:dyDescent="0.2">
      <c r="A106" s="28"/>
      <c r="B106" s="101"/>
      <c r="C106" s="102"/>
      <c r="D106" s="96"/>
      <c r="E106" s="97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</row>
    <row r="107" spans="1:97" s="98" customFormat="1" x14ac:dyDescent="0.2">
      <c r="A107" s="28"/>
      <c r="B107" s="101"/>
      <c r="C107" s="102"/>
      <c r="D107" s="96"/>
      <c r="E107" s="9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</row>
    <row r="108" spans="1:97" s="98" customFormat="1" x14ac:dyDescent="0.2">
      <c r="A108" s="28"/>
      <c r="B108" s="101"/>
      <c r="C108" s="102"/>
      <c r="D108" s="96"/>
      <c r="E108" s="97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</row>
    <row r="109" spans="1:97" s="98" customFormat="1" x14ac:dyDescent="0.2">
      <c r="A109" s="28"/>
      <c r="B109" s="101"/>
      <c r="C109" s="102"/>
      <c r="D109" s="96"/>
      <c r="E109" s="97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</row>
    <row r="110" spans="1:97" s="98" customFormat="1" x14ac:dyDescent="0.2">
      <c r="A110" s="28"/>
      <c r="B110" s="101"/>
      <c r="C110" s="102"/>
      <c r="D110" s="96"/>
      <c r="E110" s="97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</row>
    <row r="111" spans="1:97" s="98" customFormat="1" x14ac:dyDescent="0.2">
      <c r="A111" s="28"/>
      <c r="B111" s="101"/>
      <c r="C111" s="102"/>
      <c r="D111" s="96"/>
      <c r="E111" s="97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</row>
    <row r="112" spans="1:97" s="98" customFormat="1" x14ac:dyDescent="0.2">
      <c r="A112" s="28"/>
      <c r="B112" s="101"/>
      <c r="C112" s="102"/>
      <c r="D112" s="96"/>
      <c r="E112" s="97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</row>
    <row r="113" spans="1:97" s="98" customFormat="1" x14ac:dyDescent="0.2">
      <c r="A113" s="28"/>
      <c r="B113" s="101"/>
      <c r="C113" s="102"/>
      <c r="D113" s="96"/>
      <c r="E113" s="97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</row>
    <row r="114" spans="1:97" s="98" customFormat="1" x14ac:dyDescent="0.2">
      <c r="A114" s="28"/>
      <c r="B114" s="101"/>
      <c r="C114" s="102"/>
      <c r="D114" s="96"/>
      <c r="E114" s="97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</row>
    <row r="115" spans="1:97" s="98" customFormat="1" x14ac:dyDescent="0.2">
      <c r="A115" s="28"/>
      <c r="B115" s="101"/>
      <c r="C115" s="102"/>
      <c r="D115" s="96"/>
      <c r="E115" s="97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</row>
    <row r="116" spans="1:97" s="98" customFormat="1" x14ac:dyDescent="0.2">
      <c r="A116" s="28"/>
      <c r="B116" s="101"/>
      <c r="C116" s="102"/>
      <c r="D116" s="96"/>
      <c r="E116" s="97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</row>
    <row r="117" spans="1:97" s="98" customFormat="1" x14ac:dyDescent="0.2">
      <c r="A117" s="28"/>
      <c r="B117" s="101"/>
      <c r="C117" s="102"/>
      <c r="D117" s="96"/>
      <c r="E117" s="97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</row>
    <row r="118" spans="1:97" s="98" customFormat="1" x14ac:dyDescent="0.2">
      <c r="A118" s="28"/>
      <c r="B118" s="101"/>
      <c r="C118" s="102"/>
      <c r="D118" s="96"/>
      <c r="E118" s="97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</row>
    <row r="119" spans="1:97" s="98" customFormat="1" x14ac:dyDescent="0.2">
      <c r="A119" s="28"/>
      <c r="B119" s="101"/>
      <c r="C119" s="102"/>
      <c r="D119" s="96"/>
      <c r="E119" s="97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</row>
    <row r="120" spans="1:97" s="98" customFormat="1" x14ac:dyDescent="0.2">
      <c r="A120" s="28"/>
      <c r="B120" s="101"/>
      <c r="C120" s="102"/>
      <c r="D120" s="96"/>
      <c r="E120" s="97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</row>
    <row r="121" spans="1:97" s="98" customFormat="1" x14ac:dyDescent="0.2">
      <c r="A121" s="28"/>
      <c r="B121" s="101"/>
      <c r="C121" s="102"/>
      <c r="D121" s="96"/>
      <c r="E121" s="97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</row>
    <row r="122" spans="1:97" s="98" customFormat="1" x14ac:dyDescent="0.2">
      <c r="A122" s="28"/>
      <c r="B122" s="101"/>
      <c r="C122" s="102"/>
      <c r="D122" s="96"/>
      <c r="E122" s="97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</row>
    <row r="123" spans="1:97" s="98" customFormat="1" x14ac:dyDescent="0.2">
      <c r="A123" s="28"/>
      <c r="B123" s="101"/>
      <c r="C123" s="102"/>
      <c r="D123" s="96"/>
      <c r="E123" s="97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</row>
    <row r="124" spans="1:97" s="98" customFormat="1" x14ac:dyDescent="0.2">
      <c r="A124" s="28"/>
      <c r="B124" s="101"/>
      <c r="C124" s="102"/>
      <c r="D124" s="96"/>
      <c r="E124" s="97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</row>
    <row r="125" spans="1:97" s="98" customFormat="1" x14ac:dyDescent="0.2">
      <c r="A125" s="28"/>
      <c r="B125" s="101"/>
      <c r="C125" s="102"/>
      <c r="D125" s="96"/>
      <c r="E125" s="97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</row>
    <row r="126" spans="1:97" s="98" customFormat="1" x14ac:dyDescent="0.2">
      <c r="A126" s="28"/>
      <c r="B126" s="101"/>
      <c r="C126" s="102"/>
      <c r="D126" s="96"/>
      <c r="E126" s="97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</row>
    <row r="127" spans="1:97" s="98" customFormat="1" x14ac:dyDescent="0.2">
      <c r="A127" s="28"/>
      <c r="B127" s="101"/>
      <c r="C127" s="102"/>
      <c r="D127" s="96"/>
      <c r="E127" s="97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</row>
    <row r="128" spans="1:97" s="98" customFormat="1" x14ac:dyDescent="0.2">
      <c r="A128" s="28"/>
      <c r="B128" s="101"/>
      <c r="C128" s="102"/>
      <c r="D128" s="96"/>
      <c r="E128" s="97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</row>
    <row r="129" spans="1:97" s="98" customFormat="1" x14ac:dyDescent="0.2">
      <c r="A129" s="28"/>
      <c r="B129" s="101"/>
      <c r="C129" s="102"/>
      <c r="D129" s="96"/>
      <c r="E129" s="97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</row>
    <row r="130" spans="1:97" s="98" customFormat="1" x14ac:dyDescent="0.2">
      <c r="A130" s="28"/>
      <c r="B130" s="101"/>
      <c r="C130" s="102"/>
      <c r="D130" s="96"/>
      <c r="E130" s="97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</row>
    <row r="131" spans="1:97" s="98" customFormat="1" x14ac:dyDescent="0.2">
      <c r="A131" s="28"/>
      <c r="B131" s="101"/>
      <c r="C131" s="102"/>
      <c r="D131" s="96"/>
      <c r="E131" s="97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</row>
    <row r="132" spans="1:97" s="98" customFormat="1" x14ac:dyDescent="0.2">
      <c r="A132" s="28"/>
      <c r="B132" s="101"/>
      <c r="C132" s="102"/>
      <c r="D132" s="96"/>
      <c r="E132" s="97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</row>
    <row r="133" spans="1:97" s="98" customFormat="1" x14ac:dyDescent="0.2">
      <c r="A133" s="28"/>
      <c r="B133" s="101"/>
      <c r="C133" s="102"/>
      <c r="D133" s="96"/>
      <c r="E133" s="97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</row>
    <row r="134" spans="1:97" s="98" customFormat="1" x14ac:dyDescent="0.2">
      <c r="A134" s="28"/>
      <c r="B134" s="101"/>
      <c r="C134" s="102"/>
      <c r="D134" s="96"/>
      <c r="E134" s="97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</row>
    <row r="135" spans="1:97" s="98" customFormat="1" x14ac:dyDescent="0.2">
      <c r="A135" s="28"/>
      <c r="B135" s="101"/>
      <c r="C135" s="102"/>
      <c r="D135" s="96"/>
      <c r="E135" s="97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</row>
    <row r="136" spans="1:97" s="98" customFormat="1" x14ac:dyDescent="0.2">
      <c r="A136" s="28"/>
      <c r="B136" s="101"/>
      <c r="C136" s="102"/>
      <c r="D136" s="96"/>
      <c r="E136" s="97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</row>
    <row r="137" spans="1:97" s="98" customFormat="1" x14ac:dyDescent="0.2">
      <c r="A137" s="28"/>
      <c r="B137" s="101"/>
      <c r="C137" s="102"/>
      <c r="D137" s="96"/>
      <c r="E137" s="97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</row>
    <row r="138" spans="1:97" s="98" customFormat="1" x14ac:dyDescent="0.2">
      <c r="A138" s="28"/>
      <c r="B138" s="101"/>
      <c r="C138" s="102"/>
      <c r="D138" s="96"/>
      <c r="E138" s="97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</row>
    <row r="139" spans="1:97" s="98" customFormat="1" x14ac:dyDescent="0.2">
      <c r="A139" s="28"/>
      <c r="B139" s="101"/>
      <c r="C139" s="102"/>
      <c r="D139" s="96"/>
      <c r="E139" s="97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</row>
    <row r="140" spans="1:97" s="98" customFormat="1" x14ac:dyDescent="0.2">
      <c r="A140" s="28"/>
      <c r="B140" s="101"/>
      <c r="C140" s="102"/>
      <c r="D140" s="96"/>
      <c r="E140" s="97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</row>
    <row r="141" spans="1:97" s="98" customFormat="1" x14ac:dyDescent="0.2">
      <c r="A141" s="28"/>
      <c r="B141" s="101"/>
      <c r="C141" s="102"/>
      <c r="D141" s="96"/>
      <c r="E141" s="97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</row>
    <row r="142" spans="1:97" s="98" customFormat="1" x14ac:dyDescent="0.2">
      <c r="A142" s="28"/>
      <c r="B142" s="101"/>
      <c r="C142" s="102"/>
      <c r="D142" s="96"/>
      <c r="E142" s="97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</row>
    <row r="143" spans="1:97" s="98" customFormat="1" x14ac:dyDescent="0.2">
      <c r="A143" s="28"/>
      <c r="B143" s="101"/>
      <c r="C143" s="102"/>
      <c r="D143" s="96"/>
      <c r="E143" s="97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</row>
    <row r="144" spans="1:97" s="98" customFormat="1" x14ac:dyDescent="0.2">
      <c r="A144" s="28"/>
      <c r="B144" s="101"/>
      <c r="C144" s="102"/>
      <c r="D144" s="96"/>
      <c r="E144" s="97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</row>
    <row r="145" spans="1:97" s="98" customFormat="1" x14ac:dyDescent="0.2">
      <c r="A145" s="28"/>
      <c r="B145" s="101"/>
      <c r="C145" s="102"/>
      <c r="D145" s="96"/>
      <c r="E145" s="97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</row>
    <row r="146" spans="1:97" s="98" customFormat="1" x14ac:dyDescent="0.2">
      <c r="A146" s="28"/>
      <c r="B146" s="101"/>
      <c r="C146" s="102"/>
      <c r="D146" s="96"/>
      <c r="E146" s="97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</row>
    <row r="147" spans="1:97" s="98" customFormat="1" x14ac:dyDescent="0.2">
      <c r="A147" s="28"/>
      <c r="B147" s="101"/>
      <c r="C147" s="102"/>
      <c r="D147" s="96"/>
      <c r="E147" s="97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</row>
    <row r="148" spans="1:97" s="98" customFormat="1" x14ac:dyDescent="0.2">
      <c r="A148" s="28"/>
      <c r="B148" s="101"/>
      <c r="C148" s="102"/>
      <c r="D148" s="96"/>
      <c r="E148" s="97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</row>
    <row r="149" spans="1:97" s="98" customFormat="1" x14ac:dyDescent="0.2">
      <c r="A149" s="28"/>
      <c r="B149" s="101"/>
      <c r="C149" s="102"/>
      <c r="D149" s="96"/>
      <c r="E149" s="97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</row>
    <row r="150" spans="1:97" s="98" customFormat="1" x14ac:dyDescent="0.2">
      <c r="A150" s="28"/>
      <c r="B150" s="101"/>
      <c r="C150" s="102"/>
      <c r="D150" s="96"/>
      <c r="E150" s="97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</row>
    <row r="151" spans="1:97" s="98" customFormat="1" x14ac:dyDescent="0.2">
      <c r="A151" s="28"/>
      <c r="B151" s="101"/>
      <c r="C151" s="102"/>
      <c r="D151" s="96"/>
      <c r="E151" s="97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</row>
    <row r="152" spans="1:97" s="98" customFormat="1" x14ac:dyDescent="0.2">
      <c r="A152" s="28"/>
      <c r="B152" s="101"/>
      <c r="C152" s="102"/>
      <c r="D152" s="96"/>
      <c r="E152" s="97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</row>
    <row r="153" spans="1:97" s="98" customFormat="1" x14ac:dyDescent="0.2">
      <c r="A153" s="28"/>
      <c r="B153" s="101"/>
      <c r="C153" s="102"/>
      <c r="D153" s="96"/>
      <c r="E153" s="97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</row>
    <row r="154" spans="1:97" s="98" customFormat="1" x14ac:dyDescent="0.2">
      <c r="A154" s="28"/>
      <c r="B154" s="101"/>
      <c r="C154" s="102"/>
      <c r="D154" s="96"/>
      <c r="E154" s="97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</row>
    <row r="155" spans="1:97" s="98" customFormat="1" x14ac:dyDescent="0.2">
      <c r="A155" s="28"/>
      <c r="B155" s="101"/>
      <c r="C155" s="102"/>
      <c r="D155" s="96"/>
      <c r="E155" s="97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</row>
    <row r="156" spans="1:97" s="98" customFormat="1" x14ac:dyDescent="0.2">
      <c r="A156" s="28"/>
      <c r="B156" s="101"/>
      <c r="C156" s="102"/>
      <c r="D156" s="96"/>
      <c r="E156" s="97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</row>
    <row r="157" spans="1:97" s="98" customFormat="1" x14ac:dyDescent="0.2">
      <c r="A157" s="28"/>
      <c r="B157" s="101"/>
      <c r="C157" s="102"/>
      <c r="D157" s="96"/>
      <c r="E157" s="97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</row>
    <row r="158" spans="1:97" s="98" customFormat="1" x14ac:dyDescent="0.2">
      <c r="A158" s="28"/>
      <c r="B158" s="101"/>
      <c r="C158" s="102"/>
      <c r="D158" s="96"/>
      <c r="E158" s="97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</row>
    <row r="159" spans="1:97" s="98" customFormat="1" x14ac:dyDescent="0.2">
      <c r="A159" s="28"/>
      <c r="B159" s="101"/>
      <c r="C159" s="102"/>
      <c r="D159" s="96"/>
      <c r="E159" s="97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</row>
    <row r="160" spans="1:97" s="98" customFormat="1" x14ac:dyDescent="0.2">
      <c r="A160" s="28"/>
      <c r="B160" s="101"/>
      <c r="C160" s="102"/>
      <c r="D160" s="96"/>
      <c r="E160" s="97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</row>
    <row r="161" spans="1:97" s="98" customFormat="1" x14ac:dyDescent="0.2">
      <c r="A161" s="28"/>
      <c r="B161" s="101"/>
      <c r="C161" s="102"/>
      <c r="D161" s="96"/>
      <c r="E161" s="97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</row>
    <row r="162" spans="1:97" s="98" customFormat="1" x14ac:dyDescent="0.2">
      <c r="A162" s="28"/>
      <c r="B162" s="101"/>
      <c r="C162" s="102"/>
      <c r="D162" s="96"/>
      <c r="E162" s="97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</row>
    <row r="163" spans="1:97" s="98" customFormat="1" x14ac:dyDescent="0.2">
      <c r="A163" s="28"/>
      <c r="B163" s="101"/>
      <c r="C163" s="102"/>
      <c r="D163" s="96"/>
      <c r="E163" s="97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</row>
    <row r="164" spans="1:97" s="98" customFormat="1" x14ac:dyDescent="0.2">
      <c r="A164" s="28"/>
      <c r="B164" s="101"/>
      <c r="C164" s="102"/>
      <c r="D164" s="96"/>
      <c r="E164" s="97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</row>
    <row r="165" spans="1:97" s="98" customFormat="1" x14ac:dyDescent="0.2">
      <c r="A165" s="28"/>
      <c r="B165" s="101"/>
      <c r="C165" s="102"/>
      <c r="D165" s="96"/>
      <c r="E165" s="97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</row>
    <row r="166" spans="1:97" s="98" customFormat="1" x14ac:dyDescent="0.2">
      <c r="A166" s="28"/>
      <c r="B166" s="101"/>
      <c r="C166" s="102"/>
      <c r="D166" s="96"/>
      <c r="E166" s="97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</row>
    <row r="167" spans="1:97" s="98" customFormat="1" x14ac:dyDescent="0.2">
      <c r="A167" s="28"/>
      <c r="B167" s="101"/>
      <c r="C167" s="102"/>
      <c r="D167" s="96"/>
      <c r="E167" s="97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</row>
    <row r="168" spans="1:97" s="98" customFormat="1" x14ac:dyDescent="0.2">
      <c r="A168" s="28"/>
      <c r="B168" s="101"/>
      <c r="C168" s="102"/>
      <c r="D168" s="96"/>
      <c r="E168" s="97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</row>
    <row r="169" spans="1:97" s="98" customFormat="1" x14ac:dyDescent="0.2">
      <c r="A169" s="28"/>
      <c r="B169" s="101"/>
      <c r="C169" s="102"/>
      <c r="D169" s="96"/>
      <c r="E169" s="97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</row>
    <row r="170" spans="1:97" s="98" customFormat="1" x14ac:dyDescent="0.2">
      <c r="A170" s="28"/>
      <c r="B170" s="101"/>
      <c r="C170" s="102"/>
      <c r="D170" s="96"/>
      <c r="E170" s="97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</row>
    <row r="171" spans="1:97" s="98" customFormat="1" x14ac:dyDescent="0.2">
      <c r="A171" s="28"/>
      <c r="B171" s="101"/>
      <c r="C171" s="102"/>
      <c r="D171" s="96"/>
      <c r="E171" s="97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</row>
    <row r="172" spans="1:97" s="98" customFormat="1" x14ac:dyDescent="0.2">
      <c r="A172" s="28"/>
      <c r="B172" s="101"/>
      <c r="C172" s="102"/>
      <c r="D172" s="96"/>
      <c r="E172" s="97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</row>
    <row r="173" spans="1:97" s="98" customFormat="1" x14ac:dyDescent="0.2">
      <c r="A173" s="28"/>
      <c r="B173" s="101"/>
      <c r="C173" s="102"/>
      <c r="D173" s="96"/>
      <c r="E173" s="97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</row>
    <row r="174" spans="1:97" s="98" customFormat="1" x14ac:dyDescent="0.2">
      <c r="A174" s="28"/>
      <c r="B174" s="101"/>
      <c r="C174" s="102"/>
      <c r="D174" s="96"/>
      <c r="E174" s="97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</row>
    <row r="175" spans="1:97" s="98" customFormat="1" x14ac:dyDescent="0.2">
      <c r="A175" s="28"/>
      <c r="B175" s="101"/>
      <c r="C175" s="102"/>
      <c r="D175" s="96"/>
      <c r="E175" s="97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</row>
    <row r="176" spans="1:97" s="98" customFormat="1" x14ac:dyDescent="0.2">
      <c r="A176" s="28"/>
      <c r="B176" s="101"/>
      <c r="C176" s="102"/>
      <c r="D176" s="96"/>
      <c r="E176" s="97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</row>
    <row r="177" spans="1:97" s="98" customFormat="1" x14ac:dyDescent="0.2">
      <c r="A177" s="28"/>
      <c r="B177" s="101"/>
      <c r="C177" s="102"/>
      <c r="D177" s="96"/>
      <c r="E177" s="97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</row>
    <row r="178" spans="1:97" s="98" customFormat="1" x14ac:dyDescent="0.2">
      <c r="A178" s="28"/>
      <c r="B178" s="101"/>
      <c r="C178" s="102"/>
      <c r="D178" s="96"/>
      <c r="E178" s="97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</row>
    <row r="179" spans="1:97" s="98" customFormat="1" x14ac:dyDescent="0.2">
      <c r="A179" s="28"/>
      <c r="B179" s="101"/>
      <c r="C179" s="102"/>
      <c r="D179" s="96"/>
      <c r="E179" s="97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</row>
    <row r="180" spans="1:97" s="98" customFormat="1" x14ac:dyDescent="0.2">
      <c r="A180" s="28"/>
      <c r="B180" s="101"/>
      <c r="C180" s="102"/>
      <c r="D180" s="96"/>
      <c r="E180" s="97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</row>
    <row r="181" spans="1:97" s="98" customFormat="1" x14ac:dyDescent="0.2">
      <c r="A181" s="28"/>
      <c r="B181" s="101"/>
      <c r="C181" s="102"/>
      <c r="D181" s="96"/>
      <c r="E181" s="97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</row>
    <row r="182" spans="1:97" s="98" customFormat="1" x14ac:dyDescent="0.2">
      <c r="A182" s="28"/>
      <c r="B182" s="101"/>
      <c r="C182" s="102"/>
      <c r="D182" s="96"/>
      <c r="E182" s="97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</row>
    <row r="183" spans="1:97" s="98" customFormat="1" x14ac:dyDescent="0.2">
      <c r="A183" s="28"/>
      <c r="B183" s="101"/>
      <c r="C183" s="102"/>
      <c r="D183" s="96"/>
      <c r="E183" s="9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</row>
    <row r="184" spans="1:97" s="98" customFormat="1" x14ac:dyDescent="0.2">
      <c r="A184" s="28"/>
      <c r="B184" s="101"/>
      <c r="C184" s="102"/>
      <c r="D184" s="96"/>
      <c r="E184" s="97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</row>
    <row r="185" spans="1:97" s="98" customFormat="1" x14ac:dyDescent="0.2">
      <c r="A185" s="28"/>
      <c r="B185" s="101"/>
      <c r="C185" s="102"/>
      <c r="D185" s="96"/>
      <c r="E185" s="97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</row>
    <row r="186" spans="1:97" s="98" customFormat="1" x14ac:dyDescent="0.2">
      <c r="A186" s="28"/>
      <c r="B186" s="101"/>
      <c r="C186" s="102"/>
      <c r="D186" s="96"/>
      <c r="E186" s="97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</row>
    <row r="187" spans="1:97" s="98" customFormat="1" x14ac:dyDescent="0.2">
      <c r="A187" s="28"/>
      <c r="B187" s="101"/>
      <c r="C187" s="102"/>
      <c r="D187" s="96"/>
      <c r="E187" s="97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</row>
    <row r="188" spans="1:97" s="98" customFormat="1" x14ac:dyDescent="0.2">
      <c r="A188" s="28"/>
      <c r="B188" s="101"/>
      <c r="C188" s="102"/>
      <c r="D188" s="96"/>
      <c r="E188" s="97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</row>
    <row r="189" spans="1:97" s="98" customFormat="1" x14ac:dyDescent="0.2">
      <c r="A189" s="28"/>
      <c r="B189" s="101"/>
      <c r="C189" s="102"/>
      <c r="D189" s="96"/>
      <c r="E189" s="97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</row>
    <row r="190" spans="1:97" s="98" customFormat="1" x14ac:dyDescent="0.2">
      <c r="A190" s="28"/>
      <c r="B190" s="101"/>
      <c r="C190" s="102"/>
      <c r="D190" s="96"/>
      <c r="E190" s="97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</row>
    <row r="191" spans="1:97" s="98" customFormat="1" x14ac:dyDescent="0.2">
      <c r="A191" s="28"/>
      <c r="B191" s="101"/>
      <c r="C191" s="102"/>
      <c r="D191" s="96"/>
      <c r="E191" s="97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</row>
    <row r="192" spans="1:97" s="98" customFormat="1" x14ac:dyDescent="0.2">
      <c r="A192" s="28"/>
      <c r="B192" s="101"/>
      <c r="C192" s="102"/>
      <c r="D192" s="96"/>
      <c r="E192" s="97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</row>
    <row r="193" spans="1:97" s="98" customFormat="1" x14ac:dyDescent="0.2">
      <c r="A193" s="28"/>
      <c r="B193" s="101"/>
      <c r="C193" s="102"/>
      <c r="D193" s="96"/>
      <c r="E193" s="97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</row>
    <row r="194" spans="1:97" s="98" customFormat="1" x14ac:dyDescent="0.2">
      <c r="A194" s="28"/>
      <c r="B194" s="101"/>
      <c r="C194" s="102"/>
      <c r="D194" s="96"/>
      <c r="E194" s="97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</row>
    <row r="195" spans="1:97" s="98" customFormat="1" x14ac:dyDescent="0.2">
      <c r="A195" s="28"/>
      <c r="B195" s="101"/>
      <c r="C195" s="102"/>
      <c r="D195" s="96"/>
      <c r="E195" s="97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</row>
    <row r="196" spans="1:97" s="98" customFormat="1" x14ac:dyDescent="0.2">
      <c r="A196" s="28"/>
      <c r="B196" s="101"/>
      <c r="C196" s="102"/>
      <c r="D196" s="96"/>
      <c r="E196" s="97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</row>
    <row r="197" spans="1:97" s="98" customFormat="1" x14ac:dyDescent="0.2">
      <c r="A197" s="28"/>
      <c r="B197" s="101"/>
      <c r="C197" s="102"/>
      <c r="D197" s="96"/>
      <c r="E197" s="97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</row>
    <row r="198" spans="1:97" s="98" customFormat="1" x14ac:dyDescent="0.2">
      <c r="A198" s="28"/>
      <c r="B198" s="101"/>
      <c r="C198" s="102"/>
      <c r="D198" s="96"/>
      <c r="E198" s="97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</row>
    <row r="199" spans="1:97" s="98" customFormat="1" x14ac:dyDescent="0.2">
      <c r="A199" s="28"/>
      <c r="B199" s="101"/>
      <c r="C199" s="102"/>
      <c r="D199" s="96"/>
      <c r="E199" s="97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</row>
    <row r="200" spans="1:97" s="98" customFormat="1" x14ac:dyDescent="0.2">
      <c r="A200" s="28"/>
      <c r="B200" s="101"/>
      <c r="C200" s="102"/>
      <c r="D200" s="96"/>
      <c r="E200" s="97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</row>
    <row r="201" spans="1:97" s="98" customFormat="1" x14ac:dyDescent="0.2">
      <c r="A201" s="28"/>
      <c r="B201" s="101"/>
      <c r="C201" s="102"/>
      <c r="D201" s="96"/>
      <c r="E201" s="97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</row>
    <row r="202" spans="1:97" s="98" customFormat="1" x14ac:dyDescent="0.2">
      <c r="A202" s="28"/>
      <c r="B202" s="101"/>
      <c r="C202" s="102"/>
      <c r="D202" s="96"/>
      <c r="E202" s="97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</row>
    <row r="203" spans="1:97" s="98" customFormat="1" x14ac:dyDescent="0.2">
      <c r="A203" s="28"/>
      <c r="B203" s="101"/>
      <c r="C203" s="102"/>
      <c r="D203" s="96"/>
      <c r="E203" s="97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</row>
    <row r="204" spans="1:97" s="98" customFormat="1" x14ac:dyDescent="0.2">
      <c r="A204" s="28"/>
      <c r="B204" s="101"/>
      <c r="C204" s="102"/>
      <c r="D204" s="96"/>
      <c r="E204" s="97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</row>
    <row r="205" spans="1:97" s="98" customFormat="1" x14ac:dyDescent="0.2">
      <c r="A205" s="28"/>
      <c r="B205" s="101"/>
      <c r="C205" s="102"/>
      <c r="D205" s="96"/>
      <c r="E205" s="97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</row>
    <row r="206" spans="1:97" s="98" customFormat="1" x14ac:dyDescent="0.2">
      <c r="A206" s="28"/>
      <c r="B206" s="101"/>
      <c r="C206" s="102"/>
      <c r="D206" s="96"/>
      <c r="E206" s="97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</row>
    <row r="207" spans="1:97" s="98" customFormat="1" x14ac:dyDescent="0.2">
      <c r="A207" s="28"/>
      <c r="B207" s="101"/>
      <c r="C207" s="102"/>
      <c r="D207" s="96"/>
      <c r="E207" s="97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</row>
    <row r="208" spans="1:97" s="98" customFormat="1" x14ac:dyDescent="0.2">
      <c r="A208" s="28"/>
      <c r="B208" s="101"/>
      <c r="C208" s="102"/>
      <c r="D208" s="96"/>
      <c r="E208" s="97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</row>
    <row r="209" spans="1:97" s="98" customFormat="1" x14ac:dyDescent="0.2">
      <c r="A209" s="28"/>
      <c r="B209" s="101"/>
      <c r="C209" s="102"/>
      <c r="D209" s="96"/>
      <c r="E209" s="97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</row>
    <row r="210" spans="1:97" s="98" customFormat="1" x14ac:dyDescent="0.2">
      <c r="A210" s="28"/>
      <c r="B210" s="101"/>
      <c r="C210" s="102"/>
      <c r="D210" s="96"/>
      <c r="E210" s="97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</row>
    <row r="211" spans="1:97" s="98" customFormat="1" x14ac:dyDescent="0.2">
      <c r="A211" s="28"/>
      <c r="B211" s="101"/>
      <c r="C211" s="102"/>
      <c r="D211" s="96"/>
      <c r="E211" s="97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</row>
    <row r="212" spans="1:97" s="98" customFormat="1" x14ac:dyDescent="0.2">
      <c r="A212" s="28"/>
      <c r="B212" s="101"/>
      <c r="C212" s="102"/>
      <c r="D212" s="96"/>
      <c r="E212" s="97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</row>
    <row r="213" spans="1:97" s="98" customFormat="1" x14ac:dyDescent="0.2">
      <c r="A213" s="28"/>
      <c r="B213" s="101"/>
      <c r="C213" s="102"/>
      <c r="D213" s="96"/>
      <c r="E213" s="97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</row>
    <row r="214" spans="1:97" s="98" customFormat="1" x14ac:dyDescent="0.2">
      <c r="A214" s="28"/>
      <c r="B214" s="101"/>
      <c r="C214" s="102"/>
      <c r="D214" s="96"/>
      <c r="E214" s="97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</row>
    <row r="215" spans="1:97" s="98" customFormat="1" x14ac:dyDescent="0.2">
      <c r="A215" s="28"/>
      <c r="B215" s="101"/>
      <c r="C215" s="102"/>
      <c r="D215" s="96"/>
      <c r="E215" s="97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</row>
    <row r="216" spans="1:97" s="98" customFormat="1" x14ac:dyDescent="0.2">
      <c r="A216" s="28"/>
      <c r="B216" s="101"/>
      <c r="C216" s="102"/>
      <c r="D216" s="96"/>
      <c r="E216" s="97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</row>
    <row r="217" spans="1:97" s="98" customFormat="1" x14ac:dyDescent="0.2">
      <c r="A217" s="28"/>
      <c r="B217" s="101"/>
      <c r="C217" s="102"/>
      <c r="D217" s="96"/>
      <c r="E217" s="97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</row>
    <row r="218" spans="1:97" s="98" customFormat="1" x14ac:dyDescent="0.2">
      <c r="A218" s="28"/>
      <c r="B218" s="101"/>
      <c r="C218" s="102"/>
      <c r="D218" s="96"/>
      <c r="E218" s="97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</row>
    <row r="219" spans="1:97" s="98" customFormat="1" x14ac:dyDescent="0.2">
      <c r="A219" s="28"/>
      <c r="B219" s="101"/>
      <c r="C219" s="102"/>
      <c r="D219" s="96"/>
      <c r="E219" s="97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</row>
    <row r="220" spans="1:97" s="98" customFormat="1" x14ac:dyDescent="0.2">
      <c r="A220" s="28"/>
      <c r="B220" s="101"/>
      <c r="C220" s="102"/>
      <c r="D220" s="96"/>
      <c r="E220" s="97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</row>
    <row r="221" spans="1:97" s="98" customFormat="1" x14ac:dyDescent="0.2">
      <c r="A221" s="28"/>
      <c r="B221" s="101"/>
      <c r="C221" s="102"/>
      <c r="D221" s="96"/>
      <c r="E221" s="97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</row>
    <row r="222" spans="1:97" s="98" customFormat="1" x14ac:dyDescent="0.2">
      <c r="A222" s="28"/>
      <c r="B222" s="101"/>
      <c r="C222" s="102"/>
      <c r="D222" s="96"/>
      <c r="E222" s="97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</row>
    <row r="223" spans="1:97" s="98" customFormat="1" x14ac:dyDescent="0.2">
      <c r="A223" s="28"/>
      <c r="B223" s="101"/>
      <c r="C223" s="102"/>
      <c r="D223" s="96"/>
      <c r="E223" s="97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</row>
    <row r="224" spans="1:97" s="98" customFormat="1" x14ac:dyDescent="0.2">
      <c r="A224" s="28"/>
      <c r="B224" s="101"/>
      <c r="C224" s="102"/>
      <c r="D224" s="96"/>
      <c r="E224" s="97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</row>
    <row r="225" spans="1:97" s="98" customFormat="1" x14ac:dyDescent="0.2">
      <c r="A225" s="28"/>
      <c r="B225" s="101"/>
      <c r="C225" s="102"/>
      <c r="D225" s="96"/>
      <c r="E225" s="97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</row>
    <row r="226" spans="1:97" s="98" customFormat="1" x14ac:dyDescent="0.2">
      <c r="A226" s="28"/>
      <c r="B226" s="101"/>
      <c r="C226" s="102"/>
      <c r="D226" s="96"/>
      <c r="E226" s="97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</row>
    <row r="227" spans="1:97" s="98" customFormat="1" x14ac:dyDescent="0.2">
      <c r="A227" s="28"/>
      <c r="B227" s="101"/>
      <c r="C227" s="102"/>
      <c r="D227" s="96"/>
      <c r="E227" s="97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</row>
    <row r="228" spans="1:97" s="98" customFormat="1" x14ac:dyDescent="0.2">
      <c r="A228" s="28"/>
      <c r="B228" s="101"/>
      <c r="C228" s="102"/>
      <c r="D228" s="96"/>
      <c r="E228" s="97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</row>
    <row r="229" spans="1:97" s="98" customFormat="1" x14ac:dyDescent="0.2">
      <c r="A229" s="28"/>
      <c r="B229" s="101"/>
      <c r="C229" s="102"/>
      <c r="D229" s="96"/>
      <c r="E229" s="97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</row>
    <row r="230" spans="1:97" s="98" customFormat="1" x14ac:dyDescent="0.2">
      <c r="A230" s="28"/>
      <c r="B230" s="101"/>
      <c r="C230" s="102"/>
      <c r="D230" s="96"/>
      <c r="E230" s="97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</row>
    <row r="231" spans="1:97" s="98" customFormat="1" x14ac:dyDescent="0.2">
      <c r="A231" s="28"/>
      <c r="B231" s="101"/>
      <c r="C231" s="102"/>
      <c r="D231" s="96"/>
      <c r="E231" s="97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</row>
    <row r="232" spans="1:97" s="98" customFormat="1" x14ac:dyDescent="0.2">
      <c r="A232" s="28"/>
      <c r="B232" s="101"/>
      <c r="C232" s="102"/>
      <c r="D232" s="96"/>
      <c r="E232" s="97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</row>
    <row r="233" spans="1:97" s="98" customFormat="1" x14ac:dyDescent="0.2">
      <c r="A233" s="28"/>
      <c r="B233" s="101"/>
      <c r="C233" s="102"/>
      <c r="D233" s="96"/>
      <c r="E233" s="97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</row>
    <row r="234" spans="1:97" s="98" customFormat="1" x14ac:dyDescent="0.2">
      <c r="A234" s="28"/>
      <c r="B234" s="101"/>
      <c r="C234" s="102"/>
      <c r="D234" s="96"/>
      <c r="E234" s="97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</row>
    <row r="235" spans="1:97" s="98" customFormat="1" x14ac:dyDescent="0.2">
      <c r="A235" s="28"/>
      <c r="B235" s="101"/>
      <c r="C235" s="102"/>
      <c r="D235" s="96"/>
      <c r="E235" s="97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</row>
    <row r="236" spans="1:97" s="98" customFormat="1" x14ac:dyDescent="0.2">
      <c r="A236" s="28"/>
      <c r="B236" s="101"/>
      <c r="C236" s="102"/>
      <c r="D236" s="96"/>
      <c r="E236" s="97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</row>
    <row r="237" spans="1:97" s="98" customFormat="1" x14ac:dyDescent="0.2">
      <c r="A237" s="28"/>
      <c r="B237" s="101"/>
      <c r="C237" s="102"/>
      <c r="D237" s="96"/>
      <c r="E237" s="97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</row>
    <row r="238" spans="1:97" s="98" customFormat="1" x14ac:dyDescent="0.2">
      <c r="A238" s="28"/>
      <c r="B238" s="101"/>
      <c r="C238" s="102"/>
      <c r="D238" s="96"/>
      <c r="E238" s="97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</row>
    <row r="239" spans="1:97" s="98" customFormat="1" x14ac:dyDescent="0.2">
      <c r="A239" s="28"/>
      <c r="B239" s="101"/>
      <c r="C239" s="102"/>
      <c r="D239" s="96"/>
      <c r="E239" s="97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</row>
    <row r="240" spans="1:97" s="98" customFormat="1" x14ac:dyDescent="0.2">
      <c r="A240" s="28"/>
      <c r="B240" s="101"/>
      <c r="C240" s="102"/>
      <c r="D240" s="96"/>
      <c r="E240" s="97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</row>
    <row r="241" spans="1:97" s="98" customFormat="1" x14ac:dyDescent="0.2">
      <c r="A241" s="28"/>
      <c r="B241" s="101"/>
      <c r="C241" s="102"/>
      <c r="D241" s="96"/>
      <c r="E241" s="97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</row>
    <row r="242" spans="1:97" s="98" customFormat="1" x14ac:dyDescent="0.2">
      <c r="A242" s="28"/>
      <c r="B242" s="101"/>
      <c r="C242" s="102"/>
      <c r="D242" s="96"/>
      <c r="E242" s="97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</row>
    <row r="243" spans="1:97" s="98" customFormat="1" x14ac:dyDescent="0.2">
      <c r="A243" s="28"/>
      <c r="B243" s="101"/>
      <c r="C243" s="102"/>
      <c r="D243" s="96"/>
      <c r="E243" s="97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</row>
    <row r="244" spans="1:97" s="98" customFormat="1" x14ac:dyDescent="0.2">
      <c r="A244" s="28"/>
      <c r="B244" s="101"/>
      <c r="C244" s="102"/>
      <c r="D244" s="96"/>
      <c r="E244" s="97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</row>
    <row r="245" spans="1:97" s="98" customFormat="1" x14ac:dyDescent="0.2">
      <c r="A245" s="28"/>
      <c r="B245" s="101"/>
      <c r="C245" s="102"/>
      <c r="D245" s="96"/>
      <c r="E245" s="97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</row>
    <row r="246" spans="1:97" s="98" customFormat="1" x14ac:dyDescent="0.2">
      <c r="A246" s="28"/>
      <c r="B246" s="101"/>
      <c r="C246" s="102"/>
      <c r="D246" s="96"/>
      <c r="E246" s="97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</row>
    <row r="247" spans="1:97" s="98" customFormat="1" x14ac:dyDescent="0.2">
      <c r="A247" s="28"/>
      <c r="B247" s="101"/>
      <c r="C247" s="102"/>
      <c r="D247" s="96"/>
      <c r="E247" s="97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</row>
    <row r="248" spans="1:97" s="98" customFormat="1" x14ac:dyDescent="0.2">
      <c r="A248" s="28"/>
      <c r="B248" s="101"/>
      <c r="C248" s="102"/>
      <c r="D248" s="96"/>
      <c r="E248" s="97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</row>
    <row r="249" spans="1:97" s="98" customFormat="1" x14ac:dyDescent="0.2">
      <c r="A249" s="28"/>
      <c r="B249" s="101"/>
      <c r="C249" s="102"/>
      <c r="D249" s="96"/>
      <c r="E249" s="97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</row>
    <row r="250" spans="1:97" s="98" customFormat="1" x14ac:dyDescent="0.2">
      <c r="A250" s="28"/>
      <c r="B250" s="101"/>
      <c r="C250" s="102"/>
      <c r="D250" s="96"/>
      <c r="E250" s="97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</row>
    <row r="251" spans="1:97" s="98" customFormat="1" x14ac:dyDescent="0.2">
      <c r="A251" s="28"/>
      <c r="B251" s="101"/>
      <c r="C251" s="102"/>
      <c r="D251" s="96"/>
      <c r="E251" s="97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</row>
    <row r="252" spans="1:97" s="98" customFormat="1" x14ac:dyDescent="0.2">
      <c r="A252" s="28"/>
      <c r="B252" s="101"/>
      <c r="C252" s="102"/>
      <c r="D252" s="96"/>
      <c r="E252" s="97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</row>
    <row r="253" spans="1:97" s="98" customFormat="1" x14ac:dyDescent="0.2">
      <c r="A253" s="28"/>
      <c r="B253" s="101"/>
      <c r="C253" s="102"/>
      <c r="D253" s="96"/>
      <c r="E253" s="97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</row>
    <row r="254" spans="1:97" s="98" customFormat="1" x14ac:dyDescent="0.2">
      <c r="A254" s="28"/>
      <c r="B254" s="101"/>
      <c r="C254" s="102"/>
      <c r="D254" s="96"/>
      <c r="E254" s="97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</row>
    <row r="255" spans="1:97" s="98" customFormat="1" x14ac:dyDescent="0.2">
      <c r="A255" s="28"/>
      <c r="B255" s="101"/>
      <c r="C255" s="102"/>
      <c r="D255" s="96"/>
      <c r="E255" s="97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</row>
    <row r="256" spans="1:97" s="98" customFormat="1" x14ac:dyDescent="0.2">
      <c r="A256" s="28"/>
      <c r="B256" s="101"/>
      <c r="C256" s="102"/>
      <c r="D256" s="96"/>
      <c r="E256" s="97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</row>
    <row r="257" spans="1:97" s="98" customFormat="1" x14ac:dyDescent="0.2">
      <c r="A257" s="28"/>
      <c r="B257" s="101"/>
      <c r="C257" s="102"/>
      <c r="D257" s="96"/>
      <c r="E257" s="97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</row>
    <row r="258" spans="1:97" s="98" customFormat="1" x14ac:dyDescent="0.2">
      <c r="A258" s="28"/>
      <c r="B258" s="101"/>
      <c r="C258" s="102"/>
      <c r="D258" s="96"/>
      <c r="E258" s="97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</row>
    <row r="259" spans="1:97" s="98" customFormat="1" x14ac:dyDescent="0.2">
      <c r="A259" s="28"/>
      <c r="B259" s="101"/>
      <c r="C259" s="102"/>
      <c r="D259" s="96"/>
      <c r="E259" s="97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</row>
    <row r="260" spans="1:97" s="98" customFormat="1" x14ac:dyDescent="0.2">
      <c r="A260" s="28"/>
      <c r="B260" s="101"/>
      <c r="C260" s="102"/>
      <c r="D260" s="96"/>
      <c r="E260" s="97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</row>
    <row r="261" spans="1:97" s="98" customFormat="1" x14ac:dyDescent="0.2">
      <c r="A261" s="28"/>
      <c r="B261" s="101"/>
      <c r="C261" s="102"/>
      <c r="D261" s="96"/>
      <c r="E261" s="97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</row>
    <row r="262" spans="1:97" s="98" customFormat="1" x14ac:dyDescent="0.2">
      <c r="A262" s="28"/>
      <c r="B262" s="101"/>
      <c r="C262" s="102"/>
      <c r="D262" s="96"/>
      <c r="E262" s="97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</row>
    <row r="263" spans="1:97" s="98" customFormat="1" x14ac:dyDescent="0.2">
      <c r="A263" s="28"/>
      <c r="B263" s="101"/>
      <c r="C263" s="102"/>
      <c r="D263" s="96"/>
      <c r="E263" s="97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</row>
    <row r="264" spans="1:97" s="98" customFormat="1" x14ac:dyDescent="0.2">
      <c r="A264" s="28"/>
      <c r="B264" s="101"/>
      <c r="C264" s="102"/>
      <c r="D264" s="96"/>
      <c r="E264" s="97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</row>
    <row r="265" spans="1:97" s="98" customFormat="1" x14ac:dyDescent="0.2">
      <c r="A265" s="28"/>
      <c r="B265" s="101"/>
      <c r="C265" s="102"/>
      <c r="D265" s="96"/>
      <c r="E265" s="97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</row>
    <row r="266" spans="1:97" s="98" customFormat="1" x14ac:dyDescent="0.2">
      <c r="A266" s="28"/>
      <c r="B266" s="101"/>
      <c r="C266" s="102"/>
      <c r="D266" s="96"/>
      <c r="E266" s="97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</row>
    <row r="267" spans="1:97" s="98" customFormat="1" x14ac:dyDescent="0.2">
      <c r="A267" s="28"/>
      <c r="B267" s="101"/>
      <c r="C267" s="102"/>
      <c r="D267" s="96"/>
      <c r="E267" s="97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</row>
    <row r="268" spans="1:97" s="98" customFormat="1" x14ac:dyDescent="0.2">
      <c r="A268" s="28"/>
      <c r="B268" s="101"/>
      <c r="C268" s="102"/>
      <c r="D268" s="96"/>
      <c r="E268" s="97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</row>
    <row r="269" spans="1:97" s="98" customFormat="1" x14ac:dyDescent="0.2">
      <c r="A269" s="28"/>
      <c r="B269" s="101"/>
      <c r="C269" s="102"/>
      <c r="D269" s="96"/>
      <c r="E269" s="97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</row>
    <row r="270" spans="1:97" s="98" customFormat="1" x14ac:dyDescent="0.2">
      <c r="A270" s="28"/>
      <c r="B270" s="101"/>
      <c r="C270" s="102"/>
      <c r="D270" s="96"/>
      <c r="E270" s="97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</row>
    <row r="271" spans="1:97" s="98" customFormat="1" x14ac:dyDescent="0.2">
      <c r="A271" s="28"/>
      <c r="B271" s="101"/>
      <c r="C271" s="102"/>
      <c r="D271" s="96"/>
      <c r="E271" s="97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</row>
    <row r="272" spans="1:97" s="98" customFormat="1" x14ac:dyDescent="0.2">
      <c r="A272" s="28"/>
      <c r="B272" s="101"/>
      <c r="C272" s="102"/>
      <c r="D272" s="96"/>
      <c r="E272" s="97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</row>
    <row r="273" spans="1:97" s="98" customFormat="1" x14ac:dyDescent="0.2">
      <c r="A273" s="28"/>
      <c r="B273" s="101"/>
      <c r="C273" s="102"/>
      <c r="D273" s="96"/>
      <c r="E273" s="97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</row>
    <row r="274" spans="1:97" s="98" customFormat="1" x14ac:dyDescent="0.2">
      <c r="A274" s="28"/>
      <c r="B274" s="101"/>
      <c r="C274" s="102"/>
      <c r="D274" s="96"/>
      <c r="E274" s="97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</row>
    <row r="275" spans="1:97" s="98" customFormat="1" x14ac:dyDescent="0.2">
      <c r="A275" s="28"/>
      <c r="B275" s="101"/>
      <c r="C275" s="102"/>
      <c r="D275" s="96"/>
      <c r="E275" s="97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</row>
    <row r="276" spans="1:97" s="98" customFormat="1" x14ac:dyDescent="0.2">
      <c r="A276" s="28"/>
      <c r="B276" s="101"/>
      <c r="C276" s="102"/>
      <c r="D276" s="96"/>
      <c r="E276" s="97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</row>
    <row r="277" spans="1:97" s="98" customFormat="1" x14ac:dyDescent="0.2">
      <c r="A277" s="28"/>
      <c r="B277" s="101"/>
      <c r="C277" s="102"/>
      <c r="D277" s="96"/>
      <c r="E277" s="97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</row>
    <row r="278" spans="1:97" s="98" customFormat="1" x14ac:dyDescent="0.2">
      <c r="A278" s="28"/>
      <c r="B278" s="101"/>
      <c r="C278" s="102"/>
      <c r="D278" s="96"/>
      <c r="E278" s="97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</row>
    <row r="279" spans="1:97" s="98" customFormat="1" x14ac:dyDescent="0.2">
      <c r="A279" s="28"/>
      <c r="B279" s="101"/>
      <c r="C279" s="102"/>
      <c r="D279" s="96"/>
      <c r="E279" s="97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</row>
    <row r="280" spans="1:97" s="98" customFormat="1" x14ac:dyDescent="0.2">
      <c r="A280" s="28"/>
      <c r="B280" s="101"/>
      <c r="C280" s="102"/>
      <c r="D280" s="96"/>
      <c r="E280" s="97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</row>
    <row r="281" spans="1:97" s="98" customFormat="1" x14ac:dyDescent="0.2">
      <c r="A281" s="28"/>
      <c r="B281" s="101"/>
      <c r="C281" s="102"/>
      <c r="D281" s="96"/>
      <c r="E281" s="97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</row>
    <row r="282" spans="1:97" s="98" customFormat="1" x14ac:dyDescent="0.2">
      <c r="A282" s="28"/>
      <c r="B282" s="101"/>
      <c r="C282" s="102"/>
      <c r="D282" s="96"/>
      <c r="E282" s="97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</row>
    <row r="283" spans="1:97" s="98" customFormat="1" x14ac:dyDescent="0.2">
      <c r="A283" s="28"/>
      <c r="B283" s="101"/>
      <c r="C283" s="102"/>
      <c r="D283" s="96"/>
      <c r="E283" s="97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</row>
    <row r="284" spans="1:97" s="98" customFormat="1" x14ac:dyDescent="0.2">
      <c r="A284" s="28"/>
      <c r="B284" s="101"/>
      <c r="C284" s="102"/>
      <c r="D284" s="96"/>
      <c r="E284" s="97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</row>
    <row r="285" spans="1:97" s="98" customFormat="1" x14ac:dyDescent="0.2">
      <c r="A285" s="28"/>
      <c r="B285" s="101"/>
      <c r="C285" s="102"/>
      <c r="D285" s="96"/>
      <c r="E285" s="97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</row>
    <row r="286" spans="1:97" s="98" customFormat="1" x14ac:dyDescent="0.2">
      <c r="A286" s="28"/>
      <c r="B286" s="101"/>
      <c r="C286" s="102"/>
      <c r="D286" s="96"/>
      <c r="E286" s="97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</row>
    <row r="287" spans="1:97" s="98" customFormat="1" x14ac:dyDescent="0.2">
      <c r="A287" s="28"/>
      <c r="B287" s="101"/>
      <c r="C287" s="102"/>
      <c r="D287" s="96"/>
      <c r="E287" s="97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</row>
    <row r="288" spans="1:97" s="98" customFormat="1" x14ac:dyDescent="0.2">
      <c r="A288" s="28"/>
      <c r="B288" s="101"/>
      <c r="C288" s="102"/>
      <c r="D288" s="96"/>
      <c r="E288" s="97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</row>
    <row r="289" spans="1:97" s="98" customFormat="1" x14ac:dyDescent="0.2">
      <c r="A289" s="28"/>
      <c r="B289" s="101"/>
      <c r="C289" s="102"/>
      <c r="D289" s="96"/>
      <c r="E289" s="97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</row>
    <row r="290" spans="1:97" s="98" customFormat="1" x14ac:dyDescent="0.2">
      <c r="A290" s="28"/>
      <c r="B290" s="101"/>
      <c r="C290" s="102"/>
      <c r="D290" s="96"/>
      <c r="E290" s="97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</row>
    <row r="291" spans="1:97" s="98" customFormat="1" x14ac:dyDescent="0.2">
      <c r="A291" s="28"/>
      <c r="B291" s="101"/>
      <c r="C291" s="102"/>
      <c r="D291" s="96"/>
      <c r="E291" s="97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</row>
    <row r="292" spans="1:97" s="98" customFormat="1" x14ac:dyDescent="0.2">
      <c r="A292" s="28"/>
      <c r="B292" s="101"/>
      <c r="C292" s="102"/>
      <c r="D292" s="96"/>
      <c r="E292" s="97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</row>
    <row r="293" spans="1:97" s="98" customFormat="1" x14ac:dyDescent="0.2">
      <c r="A293" s="28"/>
      <c r="B293" s="101"/>
      <c r="C293" s="102"/>
      <c r="D293" s="96"/>
      <c r="E293" s="97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</row>
    <row r="294" spans="1:97" s="98" customFormat="1" x14ac:dyDescent="0.2">
      <c r="A294" s="28"/>
      <c r="B294" s="101"/>
      <c r="C294" s="102"/>
      <c r="D294" s="96"/>
      <c r="E294" s="97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</row>
    <row r="295" spans="1:97" s="98" customFormat="1" x14ac:dyDescent="0.2">
      <c r="A295" s="28"/>
      <c r="B295" s="101"/>
      <c r="C295" s="102"/>
      <c r="D295" s="96"/>
      <c r="E295" s="97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</row>
    <row r="296" spans="1:97" s="98" customFormat="1" x14ac:dyDescent="0.2">
      <c r="A296" s="28"/>
      <c r="B296" s="101"/>
      <c r="C296" s="102"/>
      <c r="D296" s="96"/>
      <c r="E296" s="97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</row>
    <row r="297" spans="1:97" s="98" customFormat="1" x14ac:dyDescent="0.2">
      <c r="A297" s="28"/>
      <c r="B297" s="101"/>
      <c r="C297" s="102"/>
      <c r="D297" s="96"/>
      <c r="E297" s="97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</row>
    <row r="298" spans="1:97" s="98" customFormat="1" x14ac:dyDescent="0.2">
      <c r="A298" s="28"/>
      <c r="B298" s="101"/>
      <c r="C298" s="102"/>
      <c r="D298" s="96"/>
      <c r="E298" s="97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</row>
    <row r="299" spans="1:97" s="98" customFormat="1" x14ac:dyDescent="0.2">
      <c r="A299" s="28"/>
      <c r="B299" s="101"/>
      <c r="C299" s="102"/>
      <c r="D299" s="96"/>
      <c r="E299" s="97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</row>
    <row r="300" spans="1:97" s="98" customFormat="1" x14ac:dyDescent="0.2">
      <c r="A300" s="28"/>
      <c r="B300" s="101"/>
      <c r="C300" s="102"/>
      <c r="D300" s="96"/>
      <c r="E300" s="97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</row>
    <row r="301" spans="1:97" s="98" customFormat="1" x14ac:dyDescent="0.2">
      <c r="A301" s="28"/>
      <c r="B301" s="101"/>
      <c r="C301" s="102"/>
      <c r="D301" s="96"/>
      <c r="E301" s="97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</row>
    <row r="302" spans="1:97" s="98" customFormat="1" x14ac:dyDescent="0.2">
      <c r="A302" s="28"/>
      <c r="B302" s="101"/>
      <c r="C302" s="102"/>
      <c r="D302" s="96"/>
      <c r="E302" s="97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</row>
    <row r="303" spans="1:97" s="98" customFormat="1" x14ac:dyDescent="0.2">
      <c r="A303" s="28"/>
      <c r="B303" s="101"/>
      <c r="C303" s="102"/>
      <c r="D303" s="96"/>
      <c r="E303" s="97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</row>
    <row r="304" spans="1:97" s="98" customFormat="1" x14ac:dyDescent="0.2">
      <c r="A304" s="28"/>
      <c r="B304" s="101"/>
      <c r="C304" s="102"/>
      <c r="D304" s="96"/>
      <c r="E304" s="97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</row>
    <row r="305" spans="1:97" s="98" customFormat="1" x14ac:dyDescent="0.2">
      <c r="A305" s="28"/>
      <c r="B305" s="101"/>
      <c r="C305" s="102"/>
      <c r="D305" s="96"/>
      <c r="E305" s="97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</row>
    <row r="306" spans="1:97" s="98" customFormat="1" x14ac:dyDescent="0.2">
      <c r="A306" s="28"/>
      <c r="B306" s="101"/>
      <c r="C306" s="102"/>
      <c r="D306" s="96"/>
      <c r="E306" s="97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</row>
    <row r="307" spans="1:97" s="98" customFormat="1" x14ac:dyDescent="0.2">
      <c r="A307" s="28"/>
      <c r="B307" s="101"/>
      <c r="C307" s="102"/>
      <c r="D307" s="96"/>
      <c r="E307" s="97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</row>
    <row r="308" spans="1:97" s="98" customFormat="1" x14ac:dyDescent="0.2">
      <c r="A308" s="28"/>
      <c r="B308" s="101"/>
      <c r="C308" s="102"/>
      <c r="D308" s="96"/>
      <c r="E308" s="97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</row>
    <row r="309" spans="1:97" s="98" customFormat="1" x14ac:dyDescent="0.2">
      <c r="A309" s="28"/>
      <c r="B309" s="101"/>
      <c r="C309" s="102"/>
      <c r="D309" s="96"/>
      <c r="E309" s="97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</row>
    <row r="310" spans="1:97" s="98" customFormat="1" x14ac:dyDescent="0.2">
      <c r="A310" s="28"/>
      <c r="B310" s="101"/>
      <c r="C310" s="102"/>
      <c r="D310" s="96"/>
      <c r="E310" s="97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</row>
    <row r="311" spans="1:97" s="98" customFormat="1" x14ac:dyDescent="0.2">
      <c r="A311" s="28"/>
      <c r="B311" s="101"/>
      <c r="C311" s="102"/>
      <c r="D311" s="96"/>
      <c r="E311" s="97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</row>
    <row r="312" spans="1:97" s="98" customFormat="1" x14ac:dyDescent="0.2">
      <c r="A312" s="28"/>
      <c r="B312" s="101"/>
      <c r="C312" s="102"/>
      <c r="D312" s="96"/>
      <c r="E312" s="97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</row>
    <row r="313" spans="1:97" s="98" customFormat="1" x14ac:dyDescent="0.2">
      <c r="A313" s="28"/>
      <c r="B313" s="101"/>
      <c r="C313" s="102"/>
      <c r="D313" s="96"/>
      <c r="E313" s="97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</row>
    <row r="314" spans="1:97" s="98" customFormat="1" x14ac:dyDescent="0.2">
      <c r="A314" s="28"/>
      <c r="B314" s="101"/>
      <c r="C314" s="102"/>
      <c r="D314" s="96"/>
      <c r="E314" s="97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</row>
    <row r="315" spans="1:97" s="98" customFormat="1" x14ac:dyDescent="0.2">
      <c r="A315" s="28"/>
      <c r="B315" s="101"/>
      <c r="C315" s="102"/>
      <c r="D315" s="96"/>
      <c r="E315" s="97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</row>
    <row r="316" spans="1:97" s="98" customFormat="1" x14ac:dyDescent="0.2">
      <c r="A316" s="28"/>
      <c r="B316" s="101"/>
      <c r="C316" s="102"/>
      <c r="D316" s="96"/>
      <c r="E316" s="97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</row>
    <row r="317" spans="1:97" s="98" customFormat="1" x14ac:dyDescent="0.2">
      <c r="A317" s="28"/>
      <c r="B317" s="101"/>
      <c r="C317" s="102"/>
      <c r="D317" s="96"/>
      <c r="E317" s="97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</row>
    <row r="318" spans="1:97" s="98" customFormat="1" x14ac:dyDescent="0.2">
      <c r="A318" s="28"/>
      <c r="B318" s="101"/>
      <c r="C318" s="102"/>
      <c r="D318" s="96"/>
      <c r="E318" s="97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</row>
    <row r="319" spans="1:97" s="98" customFormat="1" x14ac:dyDescent="0.2">
      <c r="A319" s="28"/>
      <c r="B319" s="101"/>
      <c r="C319" s="102"/>
      <c r="D319" s="96"/>
      <c r="E319" s="97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</row>
    <row r="320" spans="1:97" s="98" customFormat="1" x14ac:dyDescent="0.2">
      <c r="A320" s="28"/>
      <c r="B320" s="101"/>
      <c r="C320" s="102"/>
      <c r="D320" s="96"/>
      <c r="E320" s="97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</row>
    <row r="321" spans="1:97" s="98" customFormat="1" x14ac:dyDescent="0.2">
      <c r="A321" s="28"/>
      <c r="B321" s="101"/>
      <c r="C321" s="102"/>
      <c r="D321" s="96"/>
      <c r="E321" s="97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</row>
    <row r="322" spans="1:97" s="98" customFormat="1" x14ac:dyDescent="0.2">
      <c r="A322" s="28"/>
      <c r="B322" s="101"/>
      <c r="C322" s="102"/>
      <c r="D322" s="96"/>
      <c r="E322" s="97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</row>
    <row r="323" spans="1:97" s="98" customFormat="1" x14ac:dyDescent="0.2">
      <c r="A323" s="28"/>
      <c r="B323" s="101"/>
      <c r="C323" s="102"/>
      <c r="D323" s="96"/>
      <c r="E323" s="97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</row>
    <row r="324" spans="1:97" s="98" customFormat="1" x14ac:dyDescent="0.2">
      <c r="A324" s="28"/>
      <c r="B324" s="101"/>
      <c r="C324" s="102"/>
      <c r="D324" s="96"/>
      <c r="E324" s="97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</row>
    <row r="325" spans="1:97" s="98" customFormat="1" x14ac:dyDescent="0.2">
      <c r="A325" s="28"/>
      <c r="B325" s="101"/>
      <c r="C325" s="102"/>
      <c r="D325" s="96"/>
      <c r="E325" s="97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</row>
    <row r="326" spans="1:97" s="98" customFormat="1" x14ac:dyDescent="0.2">
      <c r="A326" s="28"/>
      <c r="B326" s="101"/>
      <c r="C326" s="102"/>
      <c r="D326" s="96"/>
      <c r="E326" s="97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</row>
    <row r="327" spans="1:97" s="98" customFormat="1" x14ac:dyDescent="0.2">
      <c r="A327" s="28"/>
      <c r="B327" s="101"/>
      <c r="C327" s="102"/>
      <c r="D327" s="96"/>
      <c r="E327" s="97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</row>
    <row r="328" spans="1:97" s="98" customFormat="1" x14ac:dyDescent="0.2">
      <c r="A328" s="28"/>
      <c r="B328" s="101"/>
      <c r="C328" s="102"/>
      <c r="D328" s="96"/>
      <c r="E328" s="97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</row>
    <row r="329" spans="1:97" s="98" customFormat="1" x14ac:dyDescent="0.2">
      <c r="A329" s="28"/>
      <c r="B329" s="101"/>
      <c r="C329" s="102"/>
      <c r="D329" s="96"/>
      <c r="E329" s="97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</row>
    <row r="330" spans="1:97" s="98" customFormat="1" x14ac:dyDescent="0.2">
      <c r="A330" s="28"/>
      <c r="B330" s="101"/>
      <c r="C330" s="102"/>
      <c r="D330" s="96"/>
      <c r="E330" s="97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</row>
    <row r="331" spans="1:97" s="98" customFormat="1" x14ac:dyDescent="0.2">
      <c r="A331" s="28"/>
      <c r="B331" s="101"/>
      <c r="C331" s="102"/>
      <c r="D331" s="96"/>
      <c r="E331" s="97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</row>
    <row r="332" spans="1:97" s="98" customFormat="1" x14ac:dyDescent="0.2">
      <c r="A332" s="28"/>
      <c r="B332" s="101"/>
      <c r="C332" s="102"/>
      <c r="D332" s="96"/>
      <c r="E332" s="97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</row>
    <row r="333" spans="1:97" s="98" customFormat="1" x14ac:dyDescent="0.2">
      <c r="A333" s="28"/>
      <c r="B333" s="101"/>
      <c r="C333" s="102"/>
      <c r="D333" s="96"/>
      <c r="E333" s="97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</row>
    <row r="334" spans="1:97" s="98" customFormat="1" x14ac:dyDescent="0.2">
      <c r="A334" s="28"/>
      <c r="B334" s="101"/>
      <c r="C334" s="102"/>
      <c r="D334" s="96"/>
      <c r="E334" s="97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</row>
    <row r="335" spans="1:97" s="98" customFormat="1" x14ac:dyDescent="0.2">
      <c r="A335" s="28"/>
      <c r="B335" s="101"/>
      <c r="C335" s="102"/>
      <c r="D335" s="96"/>
      <c r="E335" s="97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</row>
    <row r="336" spans="1:97" s="98" customFormat="1" x14ac:dyDescent="0.2">
      <c r="A336" s="28"/>
      <c r="B336" s="101"/>
      <c r="C336" s="102"/>
      <c r="D336" s="96"/>
      <c r="E336" s="97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</row>
    <row r="337" spans="1:97" s="98" customFormat="1" x14ac:dyDescent="0.2">
      <c r="A337" s="28"/>
      <c r="B337" s="101"/>
      <c r="C337" s="102"/>
      <c r="D337" s="96"/>
      <c r="E337" s="97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</row>
    <row r="338" spans="1:97" s="98" customFormat="1" x14ac:dyDescent="0.2">
      <c r="A338" s="28"/>
      <c r="B338" s="101"/>
      <c r="C338" s="102"/>
      <c r="D338" s="96"/>
      <c r="E338" s="97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</row>
    <row r="339" spans="1:97" s="98" customFormat="1" x14ac:dyDescent="0.2">
      <c r="A339" s="28"/>
      <c r="B339" s="101"/>
      <c r="C339" s="102"/>
      <c r="D339" s="96"/>
      <c r="E339" s="97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</row>
    <row r="340" spans="1:97" s="98" customFormat="1" x14ac:dyDescent="0.2">
      <c r="A340" s="28"/>
      <c r="B340" s="101"/>
      <c r="C340" s="102"/>
      <c r="D340" s="96"/>
      <c r="E340" s="97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</row>
    <row r="341" spans="1:97" s="98" customFormat="1" x14ac:dyDescent="0.2">
      <c r="A341" s="28"/>
      <c r="B341" s="101"/>
      <c r="C341" s="102"/>
      <c r="D341" s="96"/>
      <c r="E341" s="97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</row>
    <row r="342" spans="1:97" s="98" customFormat="1" x14ac:dyDescent="0.2">
      <c r="A342" s="28"/>
      <c r="B342" s="101"/>
      <c r="C342" s="102"/>
      <c r="D342" s="96"/>
      <c r="E342" s="97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</row>
    <row r="343" spans="1:97" s="98" customFormat="1" x14ac:dyDescent="0.2">
      <c r="A343" s="28"/>
      <c r="B343" s="101"/>
      <c r="C343" s="102"/>
      <c r="D343" s="96"/>
      <c r="E343" s="97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</row>
    <row r="344" spans="1:97" s="98" customFormat="1" x14ac:dyDescent="0.2">
      <c r="A344" s="28"/>
      <c r="B344" s="101"/>
      <c r="C344" s="102"/>
      <c r="D344" s="96"/>
      <c r="E344" s="97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</row>
    <row r="345" spans="1:97" s="98" customFormat="1" x14ac:dyDescent="0.2">
      <c r="A345" s="28"/>
      <c r="B345" s="101"/>
      <c r="C345" s="102"/>
      <c r="D345" s="96"/>
      <c r="E345" s="97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</row>
    <row r="346" spans="1:97" s="98" customFormat="1" x14ac:dyDescent="0.2">
      <c r="A346" s="28"/>
      <c r="B346" s="101"/>
      <c r="C346" s="102"/>
      <c r="D346" s="96"/>
      <c r="E346" s="97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</row>
    <row r="347" spans="1:97" s="98" customFormat="1" x14ac:dyDescent="0.2">
      <c r="A347" s="28"/>
      <c r="B347" s="101"/>
      <c r="C347" s="102"/>
      <c r="D347" s="96"/>
      <c r="E347" s="97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</row>
    <row r="348" spans="1:97" s="98" customFormat="1" x14ac:dyDescent="0.2">
      <c r="A348" s="28"/>
      <c r="B348" s="101"/>
      <c r="C348" s="102"/>
      <c r="D348" s="96"/>
      <c r="E348" s="97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</row>
    <row r="349" spans="1:97" s="98" customFormat="1" x14ac:dyDescent="0.2">
      <c r="A349" s="28"/>
      <c r="B349" s="101"/>
      <c r="C349" s="102"/>
      <c r="D349" s="96"/>
      <c r="E349" s="97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</row>
    <row r="350" spans="1:97" s="98" customFormat="1" x14ac:dyDescent="0.2">
      <c r="A350" s="28"/>
      <c r="B350" s="101"/>
      <c r="C350" s="102"/>
      <c r="D350" s="96"/>
      <c r="E350" s="97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</row>
    <row r="351" spans="1:97" s="98" customFormat="1" x14ac:dyDescent="0.2">
      <c r="A351" s="28"/>
      <c r="B351" s="101"/>
      <c r="C351" s="102"/>
      <c r="D351" s="96"/>
      <c r="E351" s="97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</row>
    <row r="352" spans="1:97" s="98" customFormat="1" x14ac:dyDescent="0.2">
      <c r="A352" s="28"/>
      <c r="B352" s="101"/>
      <c r="C352" s="102"/>
      <c r="D352" s="96"/>
      <c r="E352" s="97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</row>
    <row r="353" spans="1:97" s="98" customFormat="1" x14ac:dyDescent="0.2">
      <c r="A353" s="28"/>
      <c r="B353" s="101"/>
      <c r="C353" s="102"/>
      <c r="D353" s="96"/>
      <c r="E353" s="97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</row>
    <row r="354" spans="1:97" s="98" customFormat="1" x14ac:dyDescent="0.2">
      <c r="A354" s="28"/>
      <c r="B354" s="101"/>
      <c r="C354" s="102"/>
      <c r="D354" s="96"/>
      <c r="E354" s="97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</row>
    <row r="355" spans="1:97" s="98" customFormat="1" x14ac:dyDescent="0.2">
      <c r="A355" s="28"/>
      <c r="B355" s="101"/>
      <c r="C355" s="102"/>
      <c r="D355" s="96"/>
      <c r="E355" s="97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</row>
    <row r="356" spans="1:97" s="98" customFormat="1" x14ac:dyDescent="0.2">
      <c r="A356" s="28"/>
      <c r="B356" s="101"/>
      <c r="C356" s="102"/>
      <c r="D356" s="96"/>
      <c r="E356" s="97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</row>
    <row r="357" spans="1:97" s="98" customFormat="1" x14ac:dyDescent="0.2">
      <c r="A357" s="28"/>
      <c r="B357" s="101"/>
      <c r="C357" s="102"/>
      <c r="D357" s="96"/>
      <c r="E357" s="97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</row>
    <row r="358" spans="1:97" s="98" customFormat="1" x14ac:dyDescent="0.2">
      <c r="A358" s="28"/>
      <c r="B358" s="101"/>
      <c r="C358" s="102"/>
      <c r="D358" s="96"/>
      <c r="E358" s="97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</row>
    <row r="359" spans="1:97" s="98" customFormat="1" x14ac:dyDescent="0.2">
      <c r="A359" s="28"/>
      <c r="B359" s="101"/>
      <c r="C359" s="102"/>
      <c r="D359" s="96"/>
      <c r="E359" s="97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</row>
    <row r="360" spans="1:97" s="98" customFormat="1" x14ac:dyDescent="0.2">
      <c r="A360" s="28"/>
      <c r="B360" s="101"/>
      <c r="C360" s="102"/>
      <c r="D360" s="96"/>
      <c r="E360" s="97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</row>
    <row r="361" spans="1:97" s="98" customFormat="1" x14ac:dyDescent="0.2">
      <c r="A361" s="28"/>
      <c r="B361" s="101"/>
      <c r="C361" s="102"/>
      <c r="D361" s="96"/>
      <c r="E361" s="97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</row>
    <row r="362" spans="1:97" s="98" customFormat="1" x14ac:dyDescent="0.2">
      <c r="A362" s="28"/>
      <c r="B362" s="101"/>
      <c r="C362" s="102"/>
      <c r="D362" s="96"/>
      <c r="E362" s="97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</row>
    <row r="363" spans="1:97" s="98" customFormat="1" x14ac:dyDescent="0.2">
      <c r="A363" s="28"/>
      <c r="B363" s="101"/>
      <c r="C363" s="102"/>
      <c r="D363" s="96"/>
      <c r="E363" s="97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</row>
    <row r="364" spans="1:97" s="98" customFormat="1" x14ac:dyDescent="0.2">
      <c r="A364" s="28"/>
      <c r="B364" s="101"/>
      <c r="C364" s="102"/>
      <c r="D364" s="96"/>
      <c r="E364" s="97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</row>
    <row r="365" spans="1:97" s="98" customFormat="1" x14ac:dyDescent="0.2">
      <c r="A365" s="28"/>
      <c r="B365" s="101"/>
      <c r="C365" s="102"/>
      <c r="D365" s="96"/>
      <c r="E365" s="97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</row>
    <row r="366" spans="1:97" s="98" customFormat="1" x14ac:dyDescent="0.2">
      <c r="A366" s="28"/>
      <c r="B366" s="101"/>
      <c r="C366" s="102"/>
      <c r="D366" s="96"/>
      <c r="E366" s="97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</row>
    <row r="367" spans="1:97" s="98" customFormat="1" x14ac:dyDescent="0.2">
      <c r="A367" s="28"/>
      <c r="B367" s="101"/>
      <c r="C367" s="102"/>
      <c r="D367" s="96"/>
      <c r="E367" s="97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</row>
    <row r="368" spans="1:97" s="98" customFormat="1" x14ac:dyDescent="0.2">
      <c r="A368" s="28"/>
      <c r="B368" s="101"/>
      <c r="C368" s="102"/>
      <c r="D368" s="96"/>
      <c r="E368" s="97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</row>
    <row r="369" spans="1:97" s="98" customFormat="1" x14ac:dyDescent="0.2">
      <c r="A369" s="28"/>
      <c r="B369" s="101"/>
      <c r="C369" s="102"/>
      <c r="D369" s="96"/>
      <c r="E369" s="97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</row>
    <row r="370" spans="1:97" s="98" customFormat="1" x14ac:dyDescent="0.2">
      <c r="A370" s="28"/>
      <c r="B370" s="101"/>
      <c r="C370" s="102"/>
      <c r="D370" s="96"/>
      <c r="E370" s="97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</row>
    <row r="371" spans="1:97" s="98" customFormat="1" x14ac:dyDescent="0.2">
      <c r="A371" s="28"/>
      <c r="B371" s="101"/>
      <c r="C371" s="102"/>
      <c r="D371" s="96"/>
      <c r="E371" s="97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</row>
    <row r="372" spans="1:97" s="98" customFormat="1" x14ac:dyDescent="0.2">
      <c r="A372" s="28"/>
      <c r="B372" s="101"/>
      <c r="C372" s="102"/>
      <c r="D372" s="96"/>
      <c r="E372" s="97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</row>
    <row r="373" spans="1:97" s="98" customFormat="1" x14ac:dyDescent="0.2">
      <c r="A373" s="28"/>
      <c r="B373" s="101"/>
      <c r="C373" s="102"/>
      <c r="D373" s="96"/>
      <c r="E373" s="97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</row>
    <row r="374" spans="1:97" s="98" customFormat="1" x14ac:dyDescent="0.2">
      <c r="A374" s="28"/>
      <c r="B374" s="101"/>
      <c r="C374" s="102"/>
      <c r="D374" s="96"/>
      <c r="E374" s="97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</row>
    <row r="375" spans="1:97" s="98" customFormat="1" x14ac:dyDescent="0.2">
      <c r="A375" s="28"/>
      <c r="B375" s="101"/>
      <c r="C375" s="102"/>
      <c r="D375" s="96"/>
      <c r="E375" s="97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</row>
    <row r="376" spans="1:97" s="98" customFormat="1" x14ac:dyDescent="0.2">
      <c r="A376" s="28"/>
      <c r="B376" s="101"/>
      <c r="C376" s="102"/>
      <c r="D376" s="96"/>
      <c r="E376" s="97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</row>
    <row r="377" spans="1:97" s="98" customFormat="1" x14ac:dyDescent="0.2">
      <c r="A377" s="28"/>
      <c r="B377" s="101"/>
      <c r="C377" s="102"/>
      <c r="D377" s="96"/>
      <c r="E377" s="97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</row>
    <row r="378" spans="1:97" s="98" customFormat="1" x14ac:dyDescent="0.2">
      <c r="A378" s="28"/>
      <c r="B378" s="101"/>
      <c r="C378" s="102"/>
      <c r="D378" s="96"/>
      <c r="E378" s="97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</row>
    <row r="379" spans="1:97" s="98" customFormat="1" x14ac:dyDescent="0.2">
      <c r="A379" s="28"/>
      <c r="B379" s="101"/>
      <c r="C379" s="102"/>
      <c r="D379" s="96"/>
      <c r="E379" s="97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</row>
    <row r="380" spans="1:97" s="98" customFormat="1" x14ac:dyDescent="0.2">
      <c r="A380" s="28"/>
      <c r="B380" s="101"/>
      <c r="C380" s="102"/>
      <c r="D380" s="96"/>
      <c r="E380" s="97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</row>
    <row r="381" spans="1:97" s="98" customFormat="1" x14ac:dyDescent="0.2">
      <c r="A381" s="28"/>
      <c r="B381" s="101"/>
      <c r="C381" s="102"/>
      <c r="D381" s="96"/>
      <c r="E381" s="97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</row>
    <row r="382" spans="1:97" s="98" customFormat="1" x14ac:dyDescent="0.2">
      <c r="A382" s="28"/>
      <c r="B382" s="101"/>
      <c r="C382" s="102"/>
      <c r="D382" s="96"/>
      <c r="E382" s="97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</row>
    <row r="383" spans="1:97" s="98" customFormat="1" x14ac:dyDescent="0.2">
      <c r="A383" s="28"/>
      <c r="B383" s="101"/>
      <c r="C383" s="102"/>
      <c r="D383" s="96"/>
      <c r="E383" s="97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</row>
    <row r="384" spans="1:97" s="98" customFormat="1" x14ac:dyDescent="0.2">
      <c r="A384" s="28"/>
      <c r="B384" s="101"/>
      <c r="C384" s="102"/>
      <c r="D384" s="96"/>
      <c r="E384" s="97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</row>
    <row r="385" spans="1:97" s="98" customFormat="1" x14ac:dyDescent="0.2">
      <c r="A385" s="28"/>
      <c r="B385" s="101"/>
      <c r="C385" s="102"/>
      <c r="D385" s="96"/>
      <c r="E385" s="97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</row>
    <row r="386" spans="1:97" s="98" customFormat="1" x14ac:dyDescent="0.2">
      <c r="A386" s="28"/>
      <c r="B386" s="101"/>
      <c r="C386" s="102"/>
      <c r="D386" s="96"/>
      <c r="E386" s="97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</row>
    <row r="387" spans="1:97" s="98" customFormat="1" x14ac:dyDescent="0.2">
      <c r="A387" s="28"/>
      <c r="B387" s="101"/>
      <c r="C387" s="102"/>
      <c r="D387" s="96"/>
      <c r="E387" s="97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</row>
    <row r="388" spans="1:97" s="98" customFormat="1" x14ac:dyDescent="0.2">
      <c r="A388" s="28"/>
      <c r="B388" s="101"/>
      <c r="C388" s="102"/>
      <c r="D388" s="96"/>
      <c r="E388" s="97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</row>
    <row r="389" spans="1:97" s="98" customFormat="1" x14ac:dyDescent="0.2">
      <c r="A389" s="28"/>
      <c r="B389" s="101"/>
      <c r="C389" s="102"/>
      <c r="D389" s="96"/>
      <c r="E389" s="97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</row>
    <row r="390" spans="1:97" s="98" customFormat="1" x14ac:dyDescent="0.2">
      <c r="A390" s="28"/>
      <c r="B390" s="101"/>
      <c r="C390" s="102"/>
      <c r="D390" s="96"/>
      <c r="E390" s="97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</row>
    <row r="391" spans="1:97" s="98" customFormat="1" x14ac:dyDescent="0.2">
      <c r="A391" s="28"/>
      <c r="B391" s="101"/>
      <c r="C391" s="102"/>
      <c r="D391" s="96"/>
      <c r="E391" s="97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</row>
    <row r="392" spans="1:97" s="98" customFormat="1" x14ac:dyDescent="0.2">
      <c r="A392" s="28"/>
      <c r="B392" s="101"/>
      <c r="C392" s="102"/>
      <c r="D392" s="96"/>
      <c r="E392" s="97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</row>
    <row r="393" spans="1:97" s="98" customFormat="1" x14ac:dyDescent="0.2">
      <c r="A393" s="28"/>
      <c r="B393" s="101"/>
      <c r="C393" s="102"/>
      <c r="D393" s="96"/>
      <c r="E393" s="97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</row>
    <row r="394" spans="1:97" s="98" customFormat="1" x14ac:dyDescent="0.2">
      <c r="A394" s="28"/>
      <c r="B394" s="101"/>
      <c r="C394" s="102"/>
      <c r="D394" s="96"/>
      <c r="E394" s="97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</row>
    <row r="395" spans="1:97" s="98" customFormat="1" x14ac:dyDescent="0.2">
      <c r="A395" s="28"/>
      <c r="B395" s="101"/>
      <c r="C395" s="102"/>
      <c r="D395" s="96"/>
      <c r="E395" s="97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</row>
    <row r="396" spans="1:97" s="98" customFormat="1" x14ac:dyDescent="0.2">
      <c r="A396" s="28"/>
      <c r="B396" s="101"/>
      <c r="C396" s="102"/>
      <c r="D396" s="96"/>
      <c r="E396" s="97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</row>
    <row r="397" spans="1:97" s="98" customFormat="1" x14ac:dyDescent="0.2">
      <c r="A397" s="28"/>
      <c r="B397" s="101"/>
      <c r="C397" s="102"/>
      <c r="D397" s="96"/>
      <c r="E397" s="97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</row>
    <row r="398" spans="1:97" s="98" customFormat="1" x14ac:dyDescent="0.2">
      <c r="A398" s="28"/>
      <c r="B398" s="101"/>
      <c r="C398" s="102"/>
      <c r="D398" s="96"/>
      <c r="E398" s="97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</row>
    <row r="399" spans="1:97" s="98" customFormat="1" x14ac:dyDescent="0.2">
      <c r="A399" s="28"/>
      <c r="B399" s="101"/>
      <c r="C399" s="102"/>
      <c r="D399" s="96"/>
      <c r="E399" s="97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</row>
    <row r="400" spans="1:97" s="98" customFormat="1" x14ac:dyDescent="0.2">
      <c r="A400" s="28"/>
      <c r="B400" s="101"/>
      <c r="C400" s="102"/>
      <c r="D400" s="96"/>
      <c r="E400" s="97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</row>
    <row r="401" spans="1:97" s="98" customFormat="1" x14ac:dyDescent="0.2">
      <c r="A401" s="28"/>
      <c r="B401" s="101"/>
      <c r="C401" s="102"/>
      <c r="D401" s="96"/>
      <c r="E401" s="97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</row>
    <row r="402" spans="1:97" s="98" customFormat="1" x14ac:dyDescent="0.2">
      <c r="A402" s="28"/>
      <c r="B402" s="101"/>
      <c r="C402" s="102"/>
      <c r="D402" s="96"/>
      <c r="E402" s="97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</row>
    <row r="403" spans="1:97" s="98" customFormat="1" x14ac:dyDescent="0.2">
      <c r="A403" s="28"/>
      <c r="B403" s="101"/>
      <c r="C403" s="102"/>
      <c r="D403" s="96"/>
      <c r="E403" s="97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</row>
    <row r="404" spans="1:97" s="98" customFormat="1" x14ac:dyDescent="0.2">
      <c r="A404" s="28"/>
      <c r="B404" s="101"/>
      <c r="C404" s="102"/>
      <c r="D404" s="96"/>
      <c r="E404" s="97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</row>
    <row r="405" spans="1:97" s="98" customFormat="1" x14ac:dyDescent="0.2">
      <c r="A405" s="28"/>
      <c r="B405" s="101"/>
      <c r="C405" s="102"/>
      <c r="D405" s="96"/>
      <c r="E405" s="97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</row>
    <row r="406" spans="1:97" s="98" customFormat="1" x14ac:dyDescent="0.2">
      <c r="A406" s="28"/>
      <c r="B406" s="101"/>
      <c r="C406" s="102"/>
      <c r="D406" s="96"/>
      <c r="E406" s="97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</row>
    <row r="407" spans="1:97" s="98" customFormat="1" x14ac:dyDescent="0.2">
      <c r="A407" s="28"/>
      <c r="B407" s="101"/>
      <c r="C407" s="102"/>
      <c r="D407" s="96"/>
      <c r="E407" s="97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</row>
    <row r="408" spans="1:97" s="98" customFormat="1" x14ac:dyDescent="0.2">
      <c r="A408" s="28"/>
      <c r="B408" s="101"/>
      <c r="C408" s="102"/>
      <c r="D408" s="96"/>
      <c r="E408" s="97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</row>
    <row r="409" spans="1:97" s="98" customFormat="1" x14ac:dyDescent="0.2">
      <c r="A409" s="28"/>
      <c r="B409" s="101"/>
      <c r="C409" s="102"/>
      <c r="D409" s="96"/>
      <c r="E409" s="97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</row>
    <row r="410" spans="1:97" s="98" customFormat="1" x14ac:dyDescent="0.2">
      <c r="A410" s="28"/>
      <c r="B410" s="101"/>
      <c r="C410" s="102"/>
      <c r="D410" s="96"/>
      <c r="E410" s="97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</row>
    <row r="411" spans="1:97" s="98" customFormat="1" x14ac:dyDescent="0.2">
      <c r="A411" s="28"/>
      <c r="B411" s="101"/>
      <c r="C411" s="102"/>
      <c r="D411" s="96"/>
      <c r="E411" s="97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</row>
    <row r="412" spans="1:97" s="98" customFormat="1" x14ac:dyDescent="0.2">
      <c r="A412" s="28"/>
      <c r="B412" s="101"/>
      <c r="C412" s="102"/>
      <c r="D412" s="96"/>
      <c r="E412" s="97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</row>
    <row r="413" spans="1:97" s="98" customFormat="1" x14ac:dyDescent="0.2">
      <c r="A413" s="28"/>
      <c r="B413" s="101"/>
      <c r="C413" s="102"/>
      <c r="D413" s="96"/>
      <c r="E413" s="97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</row>
    <row r="414" spans="1:97" s="98" customFormat="1" x14ac:dyDescent="0.2">
      <c r="A414" s="28"/>
      <c r="B414" s="101"/>
      <c r="C414" s="102"/>
      <c r="D414" s="96"/>
      <c r="E414" s="97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</row>
    <row r="415" spans="1:97" s="98" customFormat="1" x14ac:dyDescent="0.2">
      <c r="A415" s="28"/>
      <c r="B415" s="101"/>
      <c r="C415" s="102"/>
      <c r="D415" s="96"/>
      <c r="E415" s="97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</row>
    <row r="416" spans="1:97" s="98" customFormat="1" x14ac:dyDescent="0.2">
      <c r="A416" s="28"/>
      <c r="B416" s="101"/>
      <c r="C416" s="102"/>
      <c r="D416" s="96"/>
      <c r="E416" s="97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</row>
    <row r="417" spans="1:97" s="98" customFormat="1" x14ac:dyDescent="0.2">
      <c r="A417" s="28"/>
      <c r="B417" s="101"/>
      <c r="C417" s="102"/>
      <c r="D417" s="96"/>
      <c r="E417" s="97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</row>
    <row r="418" spans="1:97" s="98" customFormat="1" x14ac:dyDescent="0.2">
      <c r="A418" s="28"/>
      <c r="B418" s="101"/>
      <c r="C418" s="102"/>
      <c r="D418" s="96"/>
      <c r="E418" s="97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</row>
    <row r="419" spans="1:97" s="98" customFormat="1" x14ac:dyDescent="0.2">
      <c r="A419" s="28"/>
      <c r="B419" s="101"/>
      <c r="C419" s="102"/>
      <c r="D419" s="96"/>
      <c r="E419" s="97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</row>
    <row r="420" spans="1:97" s="98" customFormat="1" x14ac:dyDescent="0.2">
      <c r="A420" s="28"/>
      <c r="B420" s="101"/>
      <c r="C420" s="102"/>
      <c r="D420" s="96"/>
      <c r="E420" s="97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</row>
    <row r="421" spans="1:97" s="98" customFormat="1" x14ac:dyDescent="0.2">
      <c r="A421" s="28"/>
      <c r="B421" s="101"/>
      <c r="C421" s="102"/>
      <c r="D421" s="96"/>
      <c r="E421" s="97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</row>
    <row r="422" spans="1:97" s="98" customFormat="1" x14ac:dyDescent="0.2">
      <c r="A422" s="28"/>
      <c r="B422" s="101"/>
      <c r="C422" s="102"/>
      <c r="D422" s="96"/>
      <c r="E422" s="97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</row>
    <row r="423" spans="1:97" s="98" customFormat="1" x14ac:dyDescent="0.2">
      <c r="A423" s="28"/>
      <c r="B423" s="101"/>
      <c r="C423" s="102"/>
      <c r="D423" s="96"/>
      <c r="E423" s="97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</row>
    <row r="424" spans="1:97" s="98" customFormat="1" x14ac:dyDescent="0.2">
      <c r="A424" s="28"/>
      <c r="B424" s="101"/>
      <c r="C424" s="102"/>
      <c r="D424" s="96"/>
      <c r="E424" s="97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</row>
    <row r="425" spans="1:97" s="98" customFormat="1" x14ac:dyDescent="0.2">
      <c r="A425" s="28"/>
      <c r="B425" s="101"/>
      <c r="C425" s="102"/>
      <c r="D425" s="96"/>
      <c r="E425" s="97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</row>
    <row r="426" spans="1:97" s="98" customFormat="1" x14ac:dyDescent="0.2">
      <c r="A426" s="28"/>
      <c r="B426" s="101"/>
      <c r="C426" s="102"/>
      <c r="D426" s="96"/>
      <c r="E426" s="97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</row>
    <row r="427" spans="1:97" s="98" customFormat="1" x14ac:dyDescent="0.2">
      <c r="A427" s="28"/>
      <c r="B427" s="101"/>
      <c r="C427" s="102"/>
      <c r="D427" s="96"/>
      <c r="E427" s="97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</row>
    <row r="428" spans="1:97" s="98" customFormat="1" x14ac:dyDescent="0.2">
      <c r="A428" s="28"/>
      <c r="B428" s="101"/>
      <c r="C428" s="102"/>
      <c r="D428" s="96"/>
      <c r="E428" s="97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</row>
    <row r="429" spans="1:97" s="98" customFormat="1" x14ac:dyDescent="0.2">
      <c r="A429" s="28"/>
      <c r="B429" s="101"/>
      <c r="C429" s="102"/>
      <c r="D429" s="96"/>
      <c r="E429" s="97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</row>
    <row r="430" spans="1:97" s="98" customFormat="1" x14ac:dyDescent="0.2">
      <c r="A430" s="28"/>
      <c r="B430" s="101"/>
      <c r="C430" s="102"/>
      <c r="D430" s="96"/>
      <c r="E430" s="97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</row>
    <row r="431" spans="1:97" s="98" customFormat="1" x14ac:dyDescent="0.2">
      <c r="A431" s="28"/>
      <c r="B431" s="101"/>
      <c r="C431" s="102"/>
      <c r="D431" s="96"/>
      <c r="E431" s="97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</row>
    <row r="432" spans="1:97" s="98" customFormat="1" x14ac:dyDescent="0.2">
      <c r="A432" s="28"/>
      <c r="B432" s="101"/>
      <c r="C432" s="102"/>
      <c r="D432" s="96"/>
      <c r="E432" s="97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</row>
    <row r="433" spans="1:97" s="98" customFormat="1" x14ac:dyDescent="0.2">
      <c r="A433" s="28"/>
      <c r="B433" s="101"/>
      <c r="C433" s="102"/>
      <c r="D433" s="96"/>
      <c r="E433" s="97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</row>
    <row r="434" spans="1:97" s="98" customFormat="1" x14ac:dyDescent="0.2">
      <c r="A434" s="28"/>
      <c r="B434" s="101"/>
      <c r="C434" s="102"/>
      <c r="D434" s="96"/>
      <c r="E434" s="97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</row>
    <row r="435" spans="1:97" s="98" customFormat="1" x14ac:dyDescent="0.2">
      <c r="A435" s="28"/>
      <c r="B435" s="101"/>
      <c r="C435" s="102"/>
      <c r="D435" s="96"/>
      <c r="E435" s="97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</row>
    <row r="436" spans="1:97" s="98" customFormat="1" x14ac:dyDescent="0.2">
      <c r="A436" s="28"/>
      <c r="B436" s="101"/>
      <c r="C436" s="102"/>
      <c r="D436" s="96"/>
      <c r="E436" s="97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</row>
    <row r="437" spans="1:97" s="98" customFormat="1" x14ac:dyDescent="0.2">
      <c r="A437" s="28"/>
      <c r="B437" s="101"/>
      <c r="C437" s="102"/>
      <c r="D437" s="96"/>
      <c r="E437" s="97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</row>
    <row r="438" spans="1:97" s="98" customFormat="1" x14ac:dyDescent="0.2">
      <c r="A438" s="28"/>
      <c r="B438" s="101"/>
      <c r="C438" s="102"/>
      <c r="D438" s="96"/>
      <c r="E438" s="97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</row>
    <row r="439" spans="1:97" s="98" customFormat="1" x14ac:dyDescent="0.2">
      <c r="A439" s="28"/>
      <c r="B439" s="101"/>
      <c r="C439" s="102"/>
      <c r="D439" s="96"/>
      <c r="E439" s="97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</row>
    <row r="440" spans="1:97" s="98" customFormat="1" x14ac:dyDescent="0.2">
      <c r="A440" s="28"/>
      <c r="B440" s="101"/>
      <c r="C440" s="102"/>
      <c r="D440" s="96"/>
      <c r="E440" s="97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</row>
    <row r="441" spans="1:97" s="98" customFormat="1" x14ac:dyDescent="0.2">
      <c r="A441" s="28"/>
      <c r="B441" s="101"/>
      <c r="C441" s="102"/>
      <c r="D441" s="96"/>
      <c r="E441" s="97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</row>
    <row r="442" spans="1:97" s="98" customFormat="1" x14ac:dyDescent="0.2">
      <c r="A442" s="28"/>
      <c r="B442" s="101"/>
      <c r="C442" s="102"/>
      <c r="D442" s="96"/>
      <c r="E442" s="97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</row>
    <row r="443" spans="1:97" s="98" customFormat="1" x14ac:dyDescent="0.2">
      <c r="A443" s="28"/>
      <c r="B443" s="101"/>
      <c r="C443" s="102"/>
      <c r="D443" s="96"/>
      <c r="E443" s="97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</row>
    <row r="444" spans="1:97" s="98" customFormat="1" x14ac:dyDescent="0.2">
      <c r="A444" s="28"/>
      <c r="B444" s="101"/>
      <c r="C444" s="102"/>
      <c r="D444" s="96"/>
      <c r="E444" s="97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</row>
    <row r="445" spans="1:97" s="98" customFormat="1" x14ac:dyDescent="0.2">
      <c r="A445" s="28"/>
      <c r="B445" s="101"/>
      <c r="C445" s="102"/>
      <c r="D445" s="96"/>
      <c r="E445" s="97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</row>
    <row r="446" spans="1:97" s="98" customFormat="1" x14ac:dyDescent="0.2">
      <c r="A446" s="28"/>
      <c r="B446" s="101"/>
      <c r="C446" s="102"/>
      <c r="D446" s="96"/>
      <c r="E446" s="97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</row>
    <row r="447" spans="1:97" s="98" customFormat="1" x14ac:dyDescent="0.2">
      <c r="A447" s="28"/>
      <c r="B447" s="101"/>
      <c r="C447" s="102"/>
      <c r="D447" s="96"/>
      <c r="E447" s="97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</row>
    <row r="448" spans="1:97" s="98" customFormat="1" x14ac:dyDescent="0.2">
      <c r="A448" s="28"/>
      <c r="B448" s="101"/>
      <c r="C448" s="102"/>
      <c r="D448" s="96"/>
      <c r="E448" s="97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</row>
    <row r="449" spans="1:97" s="98" customFormat="1" x14ac:dyDescent="0.2">
      <c r="A449" s="28"/>
      <c r="B449" s="101"/>
      <c r="C449" s="102"/>
      <c r="D449" s="96"/>
      <c r="E449" s="97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</row>
    <row r="450" spans="1:97" s="98" customFormat="1" x14ac:dyDescent="0.2">
      <c r="A450" s="28"/>
      <c r="B450" s="101"/>
      <c r="C450" s="102"/>
      <c r="D450" s="96"/>
      <c r="E450" s="97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</row>
    <row r="451" spans="1:97" s="98" customFormat="1" x14ac:dyDescent="0.2">
      <c r="A451" s="28"/>
      <c r="B451" s="101"/>
      <c r="C451" s="102"/>
      <c r="D451" s="96"/>
      <c r="E451" s="97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</row>
    <row r="452" spans="1:97" s="98" customFormat="1" x14ac:dyDescent="0.2">
      <c r="A452" s="28"/>
      <c r="B452" s="101"/>
      <c r="C452" s="102"/>
      <c r="D452" s="96"/>
      <c r="E452" s="97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</row>
    <row r="453" spans="1:97" s="98" customFormat="1" x14ac:dyDescent="0.2">
      <c r="A453" s="28"/>
      <c r="B453" s="101"/>
      <c r="C453" s="102"/>
      <c r="D453" s="96"/>
      <c r="E453" s="97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</row>
    <row r="454" spans="1:97" s="98" customFormat="1" x14ac:dyDescent="0.2">
      <c r="A454" s="28"/>
      <c r="B454" s="101"/>
      <c r="C454" s="102"/>
      <c r="D454" s="96"/>
      <c r="E454" s="97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</row>
    <row r="455" spans="1:97" s="98" customFormat="1" x14ac:dyDescent="0.2">
      <c r="A455" s="28"/>
      <c r="B455" s="101"/>
      <c r="C455" s="102"/>
      <c r="D455" s="96"/>
      <c r="E455" s="97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</row>
    <row r="456" spans="1:97" s="98" customFormat="1" x14ac:dyDescent="0.2">
      <c r="A456" s="28"/>
      <c r="B456" s="101"/>
      <c r="C456" s="102"/>
      <c r="D456" s="96"/>
      <c r="E456" s="97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</row>
    <row r="457" spans="1:97" s="98" customFormat="1" x14ac:dyDescent="0.2">
      <c r="A457" s="28"/>
      <c r="B457" s="101"/>
      <c r="C457" s="102"/>
      <c r="D457" s="96"/>
      <c r="E457" s="97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</row>
    <row r="458" spans="1:97" s="98" customFormat="1" x14ac:dyDescent="0.2">
      <c r="A458" s="28"/>
      <c r="B458" s="101"/>
      <c r="C458" s="102"/>
      <c r="D458" s="96"/>
      <c r="E458" s="97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</row>
    <row r="459" spans="1:97" s="98" customFormat="1" x14ac:dyDescent="0.2">
      <c r="A459" s="28"/>
      <c r="B459" s="101"/>
      <c r="C459" s="102"/>
      <c r="D459" s="96"/>
      <c r="E459" s="97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</row>
    <row r="460" spans="1:97" s="98" customFormat="1" x14ac:dyDescent="0.2">
      <c r="A460" s="28"/>
      <c r="B460" s="101"/>
      <c r="C460" s="102"/>
      <c r="D460" s="96"/>
      <c r="E460" s="97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</row>
    <row r="461" spans="1:97" s="98" customFormat="1" x14ac:dyDescent="0.2">
      <c r="A461" s="28"/>
      <c r="B461" s="101"/>
      <c r="C461" s="102"/>
      <c r="D461" s="96"/>
      <c r="E461" s="97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</row>
    <row r="462" spans="1:97" s="98" customFormat="1" x14ac:dyDescent="0.2">
      <c r="A462" s="28"/>
      <c r="B462" s="101"/>
      <c r="C462" s="102"/>
      <c r="D462" s="96"/>
      <c r="E462" s="97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</row>
    <row r="463" spans="1:97" s="98" customFormat="1" x14ac:dyDescent="0.2">
      <c r="A463" s="28"/>
      <c r="B463" s="101"/>
      <c r="C463" s="102"/>
      <c r="D463" s="96"/>
      <c r="E463" s="97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</row>
    <row r="464" spans="1:97" s="98" customFormat="1" x14ac:dyDescent="0.2">
      <c r="A464" s="28"/>
      <c r="B464" s="101"/>
      <c r="C464" s="102"/>
      <c r="D464" s="96"/>
      <c r="E464" s="97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</row>
    <row r="465" spans="1:97" s="98" customFormat="1" x14ac:dyDescent="0.2">
      <c r="A465" s="28"/>
      <c r="B465" s="101"/>
      <c r="C465" s="102"/>
      <c r="D465" s="96"/>
      <c r="E465" s="97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</row>
    <row r="466" spans="1:97" s="98" customFormat="1" x14ac:dyDescent="0.2">
      <c r="A466" s="28"/>
      <c r="B466" s="101"/>
      <c r="C466" s="102"/>
      <c r="D466" s="96"/>
      <c r="E466" s="97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</row>
    <row r="467" spans="1:97" s="98" customFormat="1" x14ac:dyDescent="0.2">
      <c r="A467" s="28"/>
      <c r="B467" s="101"/>
      <c r="C467" s="102"/>
      <c r="D467" s="96"/>
      <c r="E467" s="97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</row>
    <row r="468" spans="1:97" s="98" customFormat="1" x14ac:dyDescent="0.2">
      <c r="A468" s="28"/>
      <c r="B468" s="101"/>
      <c r="C468" s="102"/>
      <c r="D468" s="96"/>
      <c r="E468" s="97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</row>
    <row r="469" spans="1:97" s="98" customFormat="1" x14ac:dyDescent="0.2">
      <c r="A469" s="28"/>
      <c r="B469" s="101"/>
      <c r="C469" s="102"/>
      <c r="D469" s="96"/>
      <c r="E469" s="97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</row>
    <row r="470" spans="1:97" s="98" customFormat="1" x14ac:dyDescent="0.2">
      <c r="A470" s="28"/>
      <c r="B470" s="101"/>
      <c r="C470" s="102"/>
      <c r="D470" s="96"/>
      <c r="E470" s="97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</row>
    <row r="471" spans="1:97" s="98" customFormat="1" x14ac:dyDescent="0.2">
      <c r="A471" s="28"/>
      <c r="B471" s="101"/>
      <c r="C471" s="102"/>
      <c r="D471" s="96"/>
      <c r="E471" s="97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</row>
    <row r="472" spans="1:97" s="98" customFormat="1" x14ac:dyDescent="0.2">
      <c r="A472" s="28"/>
      <c r="B472" s="101"/>
      <c r="C472" s="102"/>
      <c r="D472" s="96"/>
      <c r="E472" s="97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</row>
    <row r="473" spans="1:97" s="98" customFormat="1" x14ac:dyDescent="0.2">
      <c r="A473" s="28"/>
      <c r="B473" s="101"/>
      <c r="C473" s="102"/>
      <c r="D473" s="96"/>
      <c r="E473" s="97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</row>
    <row r="474" spans="1:97" s="98" customFormat="1" x14ac:dyDescent="0.2">
      <c r="A474" s="28"/>
      <c r="B474" s="101"/>
      <c r="C474" s="102"/>
      <c r="D474" s="96"/>
      <c r="E474" s="97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</row>
    <row r="475" spans="1:97" s="98" customFormat="1" x14ac:dyDescent="0.2">
      <c r="A475" s="28"/>
      <c r="B475" s="101"/>
      <c r="C475" s="102"/>
      <c r="D475" s="96"/>
      <c r="E475" s="97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</row>
    <row r="476" spans="1:97" s="98" customFormat="1" x14ac:dyDescent="0.2">
      <c r="A476" s="28"/>
      <c r="B476" s="101"/>
      <c r="C476" s="102"/>
      <c r="D476" s="96"/>
      <c r="E476" s="97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</row>
    <row r="477" spans="1:97" s="98" customFormat="1" x14ac:dyDescent="0.2">
      <c r="A477" s="28"/>
      <c r="B477" s="101"/>
      <c r="C477" s="102"/>
      <c r="D477" s="96"/>
      <c r="E477" s="97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</row>
    <row r="478" spans="1:97" s="98" customFormat="1" x14ac:dyDescent="0.2">
      <c r="A478" s="28"/>
      <c r="B478" s="101"/>
      <c r="C478" s="102"/>
      <c r="D478" s="96"/>
      <c r="E478" s="97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</row>
    <row r="479" spans="1:97" s="98" customFormat="1" x14ac:dyDescent="0.2">
      <c r="A479" s="28"/>
      <c r="B479" s="101"/>
      <c r="C479" s="102"/>
      <c r="D479" s="96"/>
      <c r="E479" s="97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</row>
    <row r="480" spans="1:97" s="98" customFormat="1" x14ac:dyDescent="0.2">
      <c r="A480" s="28"/>
      <c r="B480" s="101"/>
      <c r="C480" s="102"/>
      <c r="D480" s="96"/>
      <c r="E480" s="97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</row>
    <row r="481" spans="1:97" s="98" customFormat="1" x14ac:dyDescent="0.2">
      <c r="A481" s="28"/>
      <c r="B481" s="101"/>
      <c r="C481" s="102"/>
      <c r="D481" s="96"/>
      <c r="E481" s="97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</row>
    <row r="482" spans="1:97" s="98" customFormat="1" x14ac:dyDescent="0.2">
      <c r="A482" s="28"/>
      <c r="B482" s="101"/>
      <c r="C482" s="102"/>
      <c r="D482" s="96"/>
      <c r="E482" s="97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</row>
    <row r="483" spans="1:97" s="98" customFormat="1" x14ac:dyDescent="0.2">
      <c r="A483" s="28"/>
      <c r="B483" s="101"/>
      <c r="C483" s="102"/>
      <c r="D483" s="96"/>
      <c r="E483" s="97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</row>
    <row r="484" spans="1:97" s="98" customFormat="1" x14ac:dyDescent="0.2">
      <c r="A484" s="28"/>
      <c r="B484" s="101"/>
      <c r="C484" s="102"/>
      <c r="D484" s="96"/>
      <c r="E484" s="97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</row>
    <row r="485" spans="1:97" s="98" customFormat="1" x14ac:dyDescent="0.2">
      <c r="A485" s="28"/>
      <c r="B485" s="101"/>
      <c r="C485" s="102"/>
      <c r="D485" s="96"/>
      <c r="E485" s="97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</row>
    <row r="486" spans="1:97" s="98" customFormat="1" x14ac:dyDescent="0.2">
      <c r="A486" s="28"/>
      <c r="B486" s="101"/>
      <c r="C486" s="102"/>
      <c r="D486" s="96"/>
      <c r="E486" s="97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</row>
    <row r="487" spans="1:97" s="98" customFormat="1" x14ac:dyDescent="0.2">
      <c r="A487" s="28"/>
      <c r="B487" s="101"/>
      <c r="C487" s="102"/>
      <c r="D487" s="96"/>
      <c r="E487" s="97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</row>
  </sheetData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3ED0-D285-4265-B9D6-617DE710917C}">
  <sheetPr>
    <pageSetUpPr fitToPage="1"/>
  </sheetPr>
  <dimension ref="A1:ET487"/>
  <sheetViews>
    <sheetView tabSelected="1" view="pageBreakPreview" zoomScale="145" zoomScaleNormal="145" zoomScaleSheetLayoutView="145" zoomScalePageLayoutView="145" workbookViewId="0">
      <pane xSplit="1" ySplit="2" topLeftCell="B30" activePane="bottomRight" state="frozen"/>
      <selection activeCell="I38" sqref="I38"/>
      <selection pane="topRight" activeCell="I38" sqref="I38"/>
      <selection pane="bottomLeft" activeCell="I38" sqref="I38"/>
      <selection pane="bottomRight" activeCell="C1" sqref="C1"/>
    </sheetView>
  </sheetViews>
  <sheetFormatPr defaultColWidth="8.7109375" defaultRowHeight="12" x14ac:dyDescent="0.2"/>
  <cols>
    <col min="1" max="1" width="6.7109375" style="29" customWidth="1"/>
    <col min="2" max="2" width="74.5703125" style="103" customWidth="1"/>
    <col min="3" max="3" width="12.7109375" style="104" customWidth="1"/>
    <col min="4" max="4" width="12.7109375" style="105" customWidth="1"/>
    <col min="5" max="5" width="12.7109375" style="106" customWidth="1"/>
    <col min="6" max="6" width="14.7109375" style="100" bestFit="1" customWidth="1"/>
    <col min="7" max="9" width="8.7109375" style="99"/>
    <col min="10" max="10" width="11.7109375" style="99" bestFit="1" customWidth="1"/>
    <col min="11" max="13" width="8.7109375" style="99"/>
    <col min="14" max="15" width="12" style="99" bestFit="1" customWidth="1"/>
    <col min="16" max="97" width="8.7109375" style="99"/>
    <col min="98" max="150" width="8.7109375" style="98"/>
    <col min="151" max="16384" width="8.7109375" style="100"/>
  </cols>
  <sheetData>
    <row r="1" spans="1:150" s="36" customFormat="1" ht="76.150000000000006" customHeight="1" thickBot="1" x14ac:dyDescent="0.25">
      <c r="A1" s="18" t="s">
        <v>14</v>
      </c>
      <c r="B1" s="30" t="s">
        <v>0</v>
      </c>
      <c r="C1" s="31" t="s">
        <v>15</v>
      </c>
      <c r="D1" s="32" t="s">
        <v>34</v>
      </c>
      <c r="E1" s="33" t="s">
        <v>35</v>
      </c>
      <c r="F1" s="31" t="s">
        <v>55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</row>
    <row r="2" spans="1:150" s="44" customFormat="1" ht="30" x14ac:dyDescent="0.25">
      <c r="A2" s="19" t="s">
        <v>14</v>
      </c>
      <c r="B2" s="37" t="s">
        <v>16</v>
      </c>
      <c r="C2" s="38" t="s">
        <v>14</v>
      </c>
      <c r="D2" s="39"/>
      <c r="E2" s="40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</row>
    <row r="3" spans="1:150" s="44" customFormat="1" ht="15.75" thickBot="1" x14ac:dyDescent="0.3">
      <c r="A3" s="20" t="s">
        <v>14</v>
      </c>
      <c r="B3" s="45" t="s">
        <v>14</v>
      </c>
      <c r="C3" s="46" t="s">
        <v>14</v>
      </c>
      <c r="D3" s="47"/>
      <c r="E3" s="48"/>
      <c r="F3" s="49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</row>
    <row r="4" spans="1:150" s="36" customFormat="1" ht="15.75" thickBot="1" x14ac:dyDescent="0.25">
      <c r="A4" s="21">
        <v>1100</v>
      </c>
      <c r="B4" s="50" t="s">
        <v>17</v>
      </c>
      <c r="C4" s="51" t="s">
        <v>14</v>
      </c>
      <c r="D4" s="52"/>
      <c r="E4" s="53"/>
      <c r="F4" s="3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</row>
    <row r="5" spans="1:150" s="57" customFormat="1" ht="30" x14ac:dyDescent="0.25">
      <c r="A5" s="22">
        <v>1101</v>
      </c>
      <c r="B5" s="54" t="s">
        <v>36</v>
      </c>
      <c r="C5" s="55" t="s">
        <v>18</v>
      </c>
      <c r="D5" s="56">
        <v>1</v>
      </c>
      <c r="E5" s="109"/>
      <c r="F5" s="5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</row>
    <row r="6" spans="1:150" s="61" customFormat="1" ht="30.75" thickBot="1" x14ac:dyDescent="0.3">
      <c r="A6" s="23">
        <v>1102</v>
      </c>
      <c r="B6" s="58" t="s">
        <v>19</v>
      </c>
      <c r="C6" s="59" t="s">
        <v>20</v>
      </c>
      <c r="D6" s="60">
        <v>1</v>
      </c>
      <c r="E6" s="110"/>
      <c r="F6" s="5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</row>
    <row r="7" spans="1:150" s="68" customFormat="1" ht="15.75" thickBot="1" x14ac:dyDescent="0.3">
      <c r="A7" s="24" t="s">
        <v>14</v>
      </c>
      <c r="B7" s="62" t="s">
        <v>21</v>
      </c>
      <c r="C7" s="24" t="s">
        <v>14</v>
      </c>
      <c r="D7" s="63"/>
      <c r="E7" s="64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</row>
    <row r="8" spans="1:150" s="36" customFormat="1" ht="15.75" thickBot="1" x14ac:dyDescent="0.25">
      <c r="A8" s="21">
        <v>1200</v>
      </c>
      <c r="B8" s="50" t="s">
        <v>22</v>
      </c>
      <c r="C8" s="51" t="s">
        <v>14</v>
      </c>
      <c r="D8" s="52"/>
      <c r="E8" s="53"/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</row>
    <row r="9" spans="1:150" s="57" customFormat="1" ht="15" x14ac:dyDescent="0.25">
      <c r="A9" s="22">
        <v>1201</v>
      </c>
      <c r="B9" s="54" t="s">
        <v>23</v>
      </c>
      <c r="C9" s="55" t="s">
        <v>18</v>
      </c>
      <c r="D9" s="56">
        <v>1</v>
      </c>
      <c r="E9" s="109"/>
      <c r="F9" s="5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</row>
    <row r="10" spans="1:150" s="61" customFormat="1" ht="15.75" thickBot="1" x14ac:dyDescent="0.3">
      <c r="A10" s="23">
        <v>1202</v>
      </c>
      <c r="B10" s="58" t="s">
        <v>24</v>
      </c>
      <c r="C10" s="59" t="s">
        <v>18</v>
      </c>
      <c r="D10" s="60">
        <v>1</v>
      </c>
      <c r="E10" s="110"/>
      <c r="F10" s="5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</row>
    <row r="11" spans="1:150" s="68" customFormat="1" ht="15.75" thickBot="1" x14ac:dyDescent="0.3">
      <c r="A11" s="24" t="s">
        <v>14</v>
      </c>
      <c r="B11" s="62" t="s">
        <v>21</v>
      </c>
      <c r="C11" s="24" t="s">
        <v>14</v>
      </c>
      <c r="D11" s="63"/>
      <c r="E11" s="64"/>
      <c r="F11" s="111"/>
      <c r="G11" s="66"/>
      <c r="H11" s="69"/>
      <c r="I11" s="69"/>
      <c r="J11" s="69"/>
      <c r="K11" s="69"/>
      <c r="L11" s="69"/>
      <c r="M11" s="69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</row>
    <row r="12" spans="1:150" s="73" customFormat="1" ht="15.75" thickBot="1" x14ac:dyDescent="0.25">
      <c r="A12" s="21">
        <v>1300</v>
      </c>
      <c r="B12" s="50" t="s">
        <v>25</v>
      </c>
      <c r="C12" s="70" t="s">
        <v>14</v>
      </c>
      <c r="D12" s="52"/>
      <c r="E12" s="53"/>
      <c r="F12" s="71"/>
      <c r="G12" s="7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</row>
    <row r="13" spans="1:150" s="73" customFormat="1" ht="60" x14ac:dyDescent="0.2">
      <c r="A13" s="23">
        <v>1301</v>
      </c>
      <c r="B13" s="58" t="s">
        <v>38</v>
      </c>
      <c r="C13" s="59" t="s">
        <v>18</v>
      </c>
      <c r="D13" s="60">
        <v>1</v>
      </c>
      <c r="E13" s="107"/>
      <c r="F13" s="108"/>
      <c r="G13" s="7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</row>
    <row r="14" spans="1:150" s="57" customFormat="1" ht="17.25" x14ac:dyDescent="0.25">
      <c r="A14" s="23">
        <v>1302</v>
      </c>
      <c r="B14" s="58" t="s">
        <v>48</v>
      </c>
      <c r="C14" s="59" t="s">
        <v>39</v>
      </c>
      <c r="D14" s="60">
        <f>3.5*100/1000</f>
        <v>0.35</v>
      </c>
      <c r="E14" s="107"/>
      <c r="F14" s="108"/>
      <c r="G14" s="74"/>
      <c r="H14" s="7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</row>
    <row r="15" spans="1:150" s="57" customFormat="1" ht="45" x14ac:dyDescent="0.25">
      <c r="A15" s="23">
        <v>1303</v>
      </c>
      <c r="B15" s="58" t="s">
        <v>40</v>
      </c>
      <c r="C15" s="59" t="s">
        <v>39</v>
      </c>
      <c r="D15" s="60">
        <f>3.5*100/1000</f>
        <v>0.35</v>
      </c>
      <c r="E15" s="107"/>
      <c r="F15" s="108"/>
      <c r="G15" s="74"/>
      <c r="H15" s="75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</row>
    <row r="16" spans="1:150" s="42" customFormat="1" ht="17.25" x14ac:dyDescent="0.25">
      <c r="A16" s="23">
        <v>1304</v>
      </c>
      <c r="B16" s="58" t="s">
        <v>49</v>
      </c>
      <c r="C16" s="59" t="s">
        <v>39</v>
      </c>
      <c r="D16" s="60">
        <f>0.3*3.5</f>
        <v>1.05</v>
      </c>
      <c r="E16" s="107"/>
      <c r="F16" s="108"/>
      <c r="G16" s="76"/>
    </row>
    <row r="17" spans="1:146" s="42" customFormat="1" ht="30" x14ac:dyDescent="0.25">
      <c r="A17" s="23">
        <v>1305</v>
      </c>
      <c r="B17" s="58" t="s">
        <v>41</v>
      </c>
      <c r="C17" s="59" t="s">
        <v>27</v>
      </c>
      <c r="D17" s="60">
        <v>118</v>
      </c>
      <c r="E17" s="107"/>
      <c r="F17" s="108"/>
      <c r="G17" s="76"/>
    </row>
    <row r="18" spans="1:146" s="42" customFormat="1" ht="30" x14ac:dyDescent="0.25">
      <c r="A18" s="23">
        <v>1306</v>
      </c>
      <c r="B18" s="58" t="s">
        <v>42</v>
      </c>
      <c r="C18" s="59" t="s">
        <v>27</v>
      </c>
      <c r="D18" s="60">
        <v>38</v>
      </c>
      <c r="E18" s="107"/>
      <c r="F18" s="108"/>
      <c r="G18" s="76"/>
    </row>
    <row r="19" spans="1:146" s="42" customFormat="1" ht="30" x14ac:dyDescent="0.25">
      <c r="A19" s="23">
        <v>1307</v>
      </c>
      <c r="B19" s="58" t="s">
        <v>43</v>
      </c>
      <c r="C19" s="59" t="s">
        <v>27</v>
      </c>
      <c r="D19" s="60">
        <v>12</v>
      </c>
      <c r="E19" s="107"/>
      <c r="F19" s="108"/>
      <c r="G19" s="76"/>
    </row>
    <row r="20" spans="1:146" s="42" customFormat="1" ht="30" x14ac:dyDescent="0.25">
      <c r="A20" s="23">
        <v>1308</v>
      </c>
      <c r="B20" s="58" t="s">
        <v>57</v>
      </c>
      <c r="C20" s="59" t="s">
        <v>26</v>
      </c>
      <c r="D20" s="60">
        <v>9</v>
      </c>
      <c r="E20" s="107"/>
      <c r="F20" s="108"/>
      <c r="G20" s="76"/>
    </row>
    <row r="21" spans="1:146" s="42" customFormat="1" ht="30" x14ac:dyDescent="0.25">
      <c r="A21" s="23">
        <v>1309</v>
      </c>
      <c r="B21" s="58" t="s">
        <v>50</v>
      </c>
      <c r="C21" s="59" t="s">
        <v>18</v>
      </c>
      <c r="D21" s="60">
        <v>1</v>
      </c>
      <c r="E21" s="107"/>
      <c r="F21" s="108"/>
      <c r="G21" s="76"/>
    </row>
    <row r="22" spans="1:146" s="42" customFormat="1" ht="15" x14ac:dyDescent="0.25">
      <c r="A22" s="23">
        <v>1310</v>
      </c>
      <c r="B22" s="58" t="s">
        <v>44</v>
      </c>
      <c r="C22" s="59" t="s">
        <v>18</v>
      </c>
      <c r="D22" s="60">
        <v>1</v>
      </c>
      <c r="E22" s="107"/>
      <c r="F22" s="108"/>
      <c r="G22" s="76"/>
    </row>
    <row r="23" spans="1:146" s="42" customFormat="1" ht="45" x14ac:dyDescent="0.25">
      <c r="A23" s="23">
        <v>1311</v>
      </c>
      <c r="B23" s="58" t="s">
        <v>56</v>
      </c>
      <c r="C23" s="59" t="s">
        <v>37</v>
      </c>
      <c r="D23" s="60">
        <f>32+12</f>
        <v>44</v>
      </c>
      <c r="E23" s="107"/>
      <c r="F23" s="108"/>
      <c r="G23" s="76"/>
    </row>
    <row r="24" spans="1:146" s="42" customFormat="1" ht="17.25" x14ac:dyDescent="0.25">
      <c r="A24" s="23">
        <v>1312</v>
      </c>
      <c r="B24" s="58" t="s">
        <v>58</v>
      </c>
      <c r="C24" s="59" t="s">
        <v>37</v>
      </c>
      <c r="D24" s="60">
        <v>50</v>
      </c>
      <c r="E24" s="107"/>
      <c r="F24" s="108"/>
      <c r="G24" s="76"/>
    </row>
    <row r="25" spans="1:146" s="42" customFormat="1" ht="45" x14ac:dyDescent="0.25">
      <c r="A25" s="23">
        <v>1313</v>
      </c>
      <c r="B25" s="58" t="s">
        <v>45</v>
      </c>
      <c r="C25" s="59" t="s">
        <v>27</v>
      </c>
      <c r="D25" s="60">
        <f>11+4+6.1+11</f>
        <v>32.1</v>
      </c>
      <c r="E25" s="107"/>
      <c r="F25" s="108"/>
      <c r="G25" s="76"/>
    </row>
    <row r="26" spans="1:146" s="61" customFormat="1" ht="17.25" x14ac:dyDescent="0.25">
      <c r="A26" s="23">
        <v>1314</v>
      </c>
      <c r="B26" s="58" t="s">
        <v>46</v>
      </c>
      <c r="C26" s="59" t="s">
        <v>37</v>
      </c>
      <c r="D26" s="60">
        <v>3.2</v>
      </c>
      <c r="E26" s="107"/>
      <c r="F26" s="108"/>
      <c r="G26" s="76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</row>
    <row r="27" spans="1:146" s="61" customFormat="1" ht="30" x14ac:dyDescent="0.25">
      <c r="A27" s="23">
        <v>1315</v>
      </c>
      <c r="B27" s="58" t="s">
        <v>51</v>
      </c>
      <c r="C27" s="59" t="s">
        <v>37</v>
      </c>
      <c r="D27" s="60">
        <v>27.6</v>
      </c>
      <c r="E27" s="107"/>
      <c r="F27" s="108"/>
      <c r="G27" s="7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</row>
    <row r="28" spans="1:146" s="61" customFormat="1" ht="30" x14ac:dyDescent="0.25">
      <c r="A28" s="23">
        <v>1316</v>
      </c>
      <c r="B28" s="58" t="s">
        <v>52</v>
      </c>
      <c r="C28" s="59" t="s">
        <v>37</v>
      </c>
      <c r="D28" s="60">
        <v>160</v>
      </c>
      <c r="E28" s="107"/>
      <c r="F28" s="108"/>
      <c r="G28" s="76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</row>
    <row r="29" spans="1:146" s="61" customFormat="1" ht="15" x14ac:dyDescent="0.25">
      <c r="A29" s="23">
        <v>1317</v>
      </c>
      <c r="B29" s="58" t="s">
        <v>53</v>
      </c>
      <c r="C29" s="59" t="s">
        <v>18</v>
      </c>
      <c r="D29" s="60">
        <v>1</v>
      </c>
      <c r="E29" s="107"/>
      <c r="F29" s="108"/>
      <c r="G29" s="76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</row>
    <row r="30" spans="1:146" s="61" customFormat="1" ht="30" x14ac:dyDescent="0.25">
      <c r="A30" s="23">
        <v>1318</v>
      </c>
      <c r="B30" s="58" t="s">
        <v>54</v>
      </c>
      <c r="C30" s="59" t="s">
        <v>18</v>
      </c>
      <c r="D30" s="60">
        <v>1</v>
      </c>
      <c r="E30" s="107"/>
      <c r="F30" s="108"/>
      <c r="G30" s="7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</row>
    <row r="31" spans="1:146" s="42" customFormat="1" ht="30" x14ac:dyDescent="0.25">
      <c r="A31" s="23">
        <v>1319</v>
      </c>
      <c r="B31" s="58" t="s">
        <v>28</v>
      </c>
      <c r="C31" s="59" t="s">
        <v>37</v>
      </c>
      <c r="D31" s="60">
        <v>7.5</v>
      </c>
      <c r="E31" s="107"/>
      <c r="F31" s="108"/>
      <c r="G31" s="76"/>
    </row>
    <row r="32" spans="1:146" s="61" customFormat="1" ht="15" x14ac:dyDescent="0.25">
      <c r="A32" s="23">
        <v>1320</v>
      </c>
      <c r="B32" s="58" t="s">
        <v>29</v>
      </c>
      <c r="C32" s="59" t="s">
        <v>18</v>
      </c>
      <c r="D32" s="60">
        <v>1</v>
      </c>
      <c r="E32" s="107"/>
      <c r="F32" s="108"/>
      <c r="G32" s="76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</row>
    <row r="33" spans="1:150" s="61" customFormat="1" ht="15" x14ac:dyDescent="0.25">
      <c r="A33" s="23">
        <v>1321</v>
      </c>
      <c r="B33" s="58" t="s">
        <v>30</v>
      </c>
      <c r="C33" s="59" t="s">
        <v>18</v>
      </c>
      <c r="D33" s="60">
        <v>1</v>
      </c>
      <c r="E33" s="107"/>
      <c r="F33" s="108"/>
      <c r="G33" s="7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</row>
    <row r="34" spans="1:150" s="79" customFormat="1" ht="15.75" thickBot="1" x14ac:dyDescent="0.25">
      <c r="A34" s="23"/>
      <c r="B34" s="58"/>
      <c r="C34" s="59"/>
      <c r="D34" s="60"/>
      <c r="E34" s="107"/>
      <c r="F34" s="108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</row>
    <row r="35" spans="1:150" s="79" customFormat="1" ht="15.75" thickBot="1" x14ac:dyDescent="0.25">
      <c r="A35" s="25"/>
      <c r="B35" s="80" t="s">
        <v>21</v>
      </c>
      <c r="C35" s="81"/>
      <c r="D35" s="81"/>
      <c r="E35" s="82"/>
      <c r="F35" s="83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</row>
    <row r="36" spans="1:150" s="88" customFormat="1" ht="23.25" customHeight="1" thickBot="1" x14ac:dyDescent="0.3">
      <c r="A36" s="26" t="s">
        <v>14</v>
      </c>
      <c r="B36" s="84" t="s">
        <v>31</v>
      </c>
      <c r="C36" s="26" t="s">
        <v>14</v>
      </c>
      <c r="D36" s="85">
        <v>0.05</v>
      </c>
      <c r="E36" s="86"/>
      <c r="F36" s="86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</row>
    <row r="37" spans="1:150" s="88" customFormat="1" ht="23.25" customHeight="1" thickBot="1" x14ac:dyDescent="0.3">
      <c r="A37" s="27" t="s">
        <v>14</v>
      </c>
      <c r="B37" s="84" t="s">
        <v>32</v>
      </c>
      <c r="C37" s="27" t="s">
        <v>1</v>
      </c>
      <c r="D37" s="89"/>
      <c r="E37" s="90"/>
      <c r="F37" s="91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</row>
    <row r="38" spans="1:150" s="88" customFormat="1" ht="23.25" customHeight="1" thickBot="1" x14ac:dyDescent="0.3">
      <c r="A38" s="27" t="s">
        <v>14</v>
      </c>
      <c r="B38" s="84" t="s">
        <v>33</v>
      </c>
      <c r="C38" s="27" t="s">
        <v>14</v>
      </c>
      <c r="D38" s="85">
        <v>0.18</v>
      </c>
      <c r="E38" s="86"/>
      <c r="F38" s="92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</row>
    <row r="39" spans="1:150" s="88" customFormat="1" ht="23.25" customHeight="1" thickBot="1" x14ac:dyDescent="0.3">
      <c r="A39" s="27" t="s">
        <v>14</v>
      </c>
      <c r="B39" s="95" t="s">
        <v>47</v>
      </c>
      <c r="C39" s="27" t="s">
        <v>14</v>
      </c>
      <c r="D39" s="93"/>
      <c r="E39" s="94"/>
      <c r="F39" s="83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</row>
    <row r="40" spans="1:150" x14ac:dyDescent="0.2">
      <c r="A40" s="28"/>
      <c r="B40" s="101"/>
      <c r="C40" s="102"/>
      <c r="D40" s="96"/>
      <c r="E40" s="97"/>
      <c r="F40" s="98"/>
    </row>
    <row r="41" spans="1:150" s="98" customFormat="1" x14ac:dyDescent="0.2">
      <c r="A41" s="28"/>
      <c r="B41" s="101"/>
      <c r="C41" s="102"/>
      <c r="D41" s="96"/>
      <c r="E41" s="97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</row>
    <row r="42" spans="1:150" s="98" customFormat="1" x14ac:dyDescent="0.2">
      <c r="A42" s="28"/>
      <c r="B42" s="101"/>
      <c r="C42" s="102"/>
      <c r="D42" s="96"/>
      <c r="E42" s="97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</row>
    <row r="43" spans="1:150" s="98" customFormat="1" x14ac:dyDescent="0.2">
      <c r="A43" s="28"/>
      <c r="B43" s="101"/>
      <c r="C43" s="102"/>
      <c r="D43" s="96"/>
      <c r="E43" s="9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</row>
    <row r="44" spans="1:150" s="98" customFormat="1" x14ac:dyDescent="0.2">
      <c r="A44" s="28"/>
      <c r="B44" s="101"/>
      <c r="C44" s="102"/>
      <c r="D44" s="96"/>
      <c r="E44" s="9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</row>
    <row r="45" spans="1:150" s="98" customFormat="1" x14ac:dyDescent="0.2">
      <c r="A45" s="28"/>
      <c r="B45" s="101"/>
      <c r="C45" s="102"/>
      <c r="D45" s="96"/>
      <c r="E45" s="9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</row>
    <row r="46" spans="1:150" s="98" customFormat="1" x14ac:dyDescent="0.2">
      <c r="A46" s="28"/>
      <c r="B46" s="101"/>
      <c r="C46" s="102"/>
      <c r="D46" s="96"/>
      <c r="E46" s="97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</row>
    <row r="47" spans="1:150" s="98" customFormat="1" x14ac:dyDescent="0.2">
      <c r="A47" s="28"/>
      <c r="B47" s="101"/>
      <c r="C47" s="102"/>
      <c r="D47" s="96"/>
      <c r="E47" s="97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</row>
    <row r="48" spans="1:150" s="98" customFormat="1" x14ac:dyDescent="0.2">
      <c r="A48" s="28"/>
      <c r="B48" s="101"/>
      <c r="C48" s="102"/>
      <c r="D48" s="96"/>
      <c r="E48" s="97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</row>
    <row r="49" spans="1:97" s="98" customFormat="1" x14ac:dyDescent="0.2">
      <c r="A49" s="28"/>
      <c r="B49" s="101"/>
      <c r="C49" s="102"/>
      <c r="D49" s="96"/>
      <c r="E49" s="97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</row>
    <row r="50" spans="1:97" s="98" customFormat="1" x14ac:dyDescent="0.2">
      <c r="A50" s="28"/>
      <c r="B50" s="101"/>
      <c r="C50" s="102"/>
      <c r="D50" s="96"/>
      <c r="E50" s="97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</row>
    <row r="51" spans="1:97" s="98" customFormat="1" x14ac:dyDescent="0.2">
      <c r="A51" s="28"/>
      <c r="B51" s="101"/>
      <c r="C51" s="102"/>
      <c r="D51" s="96"/>
      <c r="E51" s="97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</row>
    <row r="52" spans="1:97" s="98" customFormat="1" x14ac:dyDescent="0.2">
      <c r="A52" s="28"/>
      <c r="B52" s="101"/>
      <c r="C52" s="102"/>
      <c r="D52" s="96"/>
      <c r="E52" s="97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</row>
    <row r="53" spans="1:97" s="98" customFormat="1" x14ac:dyDescent="0.2">
      <c r="A53" s="28"/>
      <c r="B53" s="101"/>
      <c r="C53" s="102"/>
      <c r="D53" s="96"/>
      <c r="E53" s="97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</row>
    <row r="54" spans="1:97" s="98" customFormat="1" x14ac:dyDescent="0.2">
      <c r="A54" s="28"/>
      <c r="B54" s="101"/>
      <c r="C54" s="102"/>
      <c r="D54" s="96"/>
      <c r="E54" s="97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</row>
    <row r="55" spans="1:97" s="98" customFormat="1" x14ac:dyDescent="0.2">
      <c r="A55" s="28"/>
      <c r="B55" s="101"/>
      <c r="C55" s="102"/>
      <c r="D55" s="96"/>
      <c r="E55" s="97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</row>
    <row r="56" spans="1:97" s="98" customFormat="1" x14ac:dyDescent="0.2">
      <c r="A56" s="28"/>
      <c r="B56" s="101"/>
      <c r="C56" s="102"/>
      <c r="D56" s="96"/>
      <c r="E56" s="97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</row>
    <row r="57" spans="1:97" s="98" customFormat="1" x14ac:dyDescent="0.2">
      <c r="A57" s="28"/>
      <c r="B57" s="101"/>
      <c r="C57" s="102"/>
      <c r="D57" s="96"/>
      <c r="E57" s="97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</row>
    <row r="58" spans="1:97" s="98" customFormat="1" x14ac:dyDescent="0.2">
      <c r="A58" s="28"/>
      <c r="B58" s="101"/>
      <c r="C58" s="102"/>
      <c r="D58" s="96"/>
      <c r="E58" s="97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</row>
    <row r="59" spans="1:97" s="98" customFormat="1" x14ac:dyDescent="0.2">
      <c r="A59" s="28"/>
      <c r="B59" s="101"/>
      <c r="C59" s="102"/>
      <c r="D59" s="96"/>
      <c r="E59" s="97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</row>
    <row r="60" spans="1:97" s="98" customFormat="1" x14ac:dyDescent="0.2">
      <c r="A60" s="28"/>
      <c r="B60" s="101"/>
      <c r="C60" s="102"/>
      <c r="D60" s="96"/>
      <c r="E60" s="97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</row>
    <row r="61" spans="1:97" s="98" customFormat="1" x14ac:dyDescent="0.2">
      <c r="A61" s="28"/>
      <c r="B61" s="101"/>
      <c r="C61" s="102"/>
      <c r="D61" s="96"/>
      <c r="E61" s="97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</row>
    <row r="62" spans="1:97" s="98" customFormat="1" x14ac:dyDescent="0.2">
      <c r="A62" s="28"/>
      <c r="B62" s="101"/>
      <c r="C62" s="102"/>
      <c r="D62" s="96"/>
      <c r="E62" s="97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</row>
    <row r="63" spans="1:97" s="98" customFormat="1" x14ac:dyDescent="0.2">
      <c r="A63" s="28"/>
      <c r="B63" s="101"/>
      <c r="C63" s="102"/>
      <c r="D63" s="96"/>
      <c r="E63" s="97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</row>
    <row r="64" spans="1:97" s="98" customFormat="1" x14ac:dyDescent="0.2">
      <c r="A64" s="28"/>
      <c r="B64" s="101"/>
      <c r="C64" s="102"/>
      <c r="D64" s="96"/>
      <c r="E64" s="97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</row>
    <row r="65" spans="1:97" s="98" customFormat="1" x14ac:dyDescent="0.2">
      <c r="A65" s="28"/>
      <c r="B65" s="101"/>
      <c r="C65" s="102"/>
      <c r="D65" s="96"/>
      <c r="E65" s="97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</row>
    <row r="66" spans="1:97" s="98" customFormat="1" x14ac:dyDescent="0.2">
      <c r="A66" s="28"/>
      <c r="B66" s="101"/>
      <c r="C66" s="102"/>
      <c r="D66" s="96"/>
      <c r="E66" s="97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</row>
    <row r="67" spans="1:97" s="98" customFormat="1" x14ac:dyDescent="0.2">
      <c r="A67" s="28"/>
      <c r="B67" s="101"/>
      <c r="C67" s="102"/>
      <c r="D67" s="96"/>
      <c r="E67" s="97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</row>
    <row r="68" spans="1:97" s="98" customFormat="1" x14ac:dyDescent="0.2">
      <c r="A68" s="28"/>
      <c r="B68" s="101"/>
      <c r="C68" s="102"/>
      <c r="D68" s="96"/>
      <c r="E68" s="97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</row>
    <row r="69" spans="1:97" s="98" customFormat="1" x14ac:dyDescent="0.2">
      <c r="A69" s="28"/>
      <c r="B69" s="101"/>
      <c r="C69" s="102"/>
      <c r="D69" s="96"/>
      <c r="E69" s="97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</row>
    <row r="70" spans="1:97" s="98" customFormat="1" x14ac:dyDescent="0.2">
      <c r="A70" s="28"/>
      <c r="B70" s="101"/>
      <c r="C70" s="102"/>
      <c r="D70" s="96"/>
      <c r="E70" s="97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</row>
    <row r="71" spans="1:97" s="98" customFormat="1" x14ac:dyDescent="0.2">
      <c r="A71" s="28"/>
      <c r="B71" s="101"/>
      <c r="C71" s="102"/>
      <c r="D71" s="96"/>
      <c r="E71" s="97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</row>
    <row r="72" spans="1:97" s="98" customFormat="1" x14ac:dyDescent="0.2">
      <c r="A72" s="28"/>
      <c r="B72" s="101"/>
      <c r="C72" s="102"/>
      <c r="D72" s="96"/>
      <c r="E72" s="97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</row>
    <row r="73" spans="1:97" s="98" customFormat="1" x14ac:dyDescent="0.2">
      <c r="A73" s="28"/>
      <c r="B73" s="101"/>
      <c r="C73" s="102"/>
      <c r="D73" s="96"/>
      <c r="E73" s="97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</row>
    <row r="74" spans="1:97" s="98" customFormat="1" x14ac:dyDescent="0.2">
      <c r="A74" s="28"/>
      <c r="B74" s="101"/>
      <c r="C74" s="102"/>
      <c r="D74" s="96"/>
      <c r="E74" s="97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</row>
    <row r="75" spans="1:97" s="98" customFormat="1" x14ac:dyDescent="0.2">
      <c r="A75" s="28"/>
      <c r="B75" s="101"/>
      <c r="C75" s="102"/>
      <c r="D75" s="96"/>
      <c r="E75" s="97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</row>
    <row r="76" spans="1:97" s="98" customFormat="1" x14ac:dyDescent="0.2">
      <c r="A76" s="28"/>
      <c r="B76" s="101"/>
      <c r="C76" s="102"/>
      <c r="D76" s="96"/>
      <c r="E76" s="97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</row>
    <row r="77" spans="1:97" s="98" customFormat="1" x14ac:dyDescent="0.2">
      <c r="A77" s="28"/>
      <c r="B77" s="101"/>
      <c r="C77" s="102"/>
      <c r="D77" s="96"/>
      <c r="E77" s="97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</row>
    <row r="78" spans="1:97" s="98" customFormat="1" x14ac:dyDescent="0.2">
      <c r="A78" s="28"/>
      <c r="B78" s="101"/>
      <c r="C78" s="102"/>
      <c r="D78" s="96"/>
      <c r="E78" s="97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</row>
    <row r="79" spans="1:97" s="98" customFormat="1" x14ac:dyDescent="0.2">
      <c r="A79" s="28"/>
      <c r="B79" s="101"/>
      <c r="C79" s="102"/>
      <c r="D79" s="96"/>
      <c r="E79" s="97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</row>
    <row r="80" spans="1:97" s="98" customFormat="1" x14ac:dyDescent="0.2">
      <c r="A80" s="28"/>
      <c r="B80" s="101"/>
      <c r="C80" s="102"/>
      <c r="D80" s="96"/>
      <c r="E80" s="97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</row>
    <row r="81" spans="1:97" s="98" customFormat="1" x14ac:dyDescent="0.2">
      <c r="A81" s="28"/>
      <c r="B81" s="101"/>
      <c r="C81" s="102"/>
      <c r="D81" s="96"/>
      <c r="E81" s="97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</row>
    <row r="82" spans="1:97" s="98" customFormat="1" x14ac:dyDescent="0.2">
      <c r="A82" s="28"/>
      <c r="B82" s="101"/>
      <c r="C82" s="102"/>
      <c r="D82" s="96"/>
      <c r="E82" s="97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</row>
    <row r="83" spans="1:97" s="98" customFormat="1" x14ac:dyDescent="0.2">
      <c r="A83" s="28"/>
      <c r="B83" s="101"/>
      <c r="C83" s="102"/>
      <c r="D83" s="96"/>
      <c r="E83" s="97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</row>
    <row r="84" spans="1:97" s="98" customFormat="1" x14ac:dyDescent="0.2">
      <c r="A84" s="28"/>
      <c r="B84" s="101"/>
      <c r="C84" s="102"/>
      <c r="D84" s="96"/>
      <c r="E84" s="97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</row>
    <row r="85" spans="1:97" s="98" customFormat="1" x14ac:dyDescent="0.2">
      <c r="A85" s="28"/>
      <c r="B85" s="101"/>
      <c r="C85" s="102"/>
      <c r="D85" s="96"/>
      <c r="E85" s="97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</row>
    <row r="86" spans="1:97" s="98" customFormat="1" x14ac:dyDescent="0.2">
      <c r="A86" s="28"/>
      <c r="B86" s="101"/>
      <c r="C86" s="102"/>
      <c r="D86" s="96"/>
      <c r="E86" s="97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</row>
    <row r="87" spans="1:97" s="98" customFormat="1" x14ac:dyDescent="0.2">
      <c r="A87" s="28"/>
      <c r="B87" s="101"/>
      <c r="C87" s="102"/>
      <c r="D87" s="96"/>
      <c r="E87" s="97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</row>
    <row r="88" spans="1:97" s="98" customFormat="1" x14ac:dyDescent="0.2">
      <c r="A88" s="28"/>
      <c r="B88" s="101"/>
      <c r="C88" s="102"/>
      <c r="D88" s="96"/>
      <c r="E88" s="97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</row>
    <row r="89" spans="1:97" s="98" customFormat="1" x14ac:dyDescent="0.2">
      <c r="A89" s="28"/>
      <c r="B89" s="101"/>
      <c r="C89" s="102"/>
      <c r="D89" s="96"/>
      <c r="E89" s="97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</row>
    <row r="90" spans="1:97" s="98" customFormat="1" x14ac:dyDescent="0.2">
      <c r="A90" s="28"/>
      <c r="B90" s="101"/>
      <c r="C90" s="102"/>
      <c r="D90" s="96"/>
      <c r="E90" s="97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</row>
    <row r="91" spans="1:97" s="98" customFormat="1" x14ac:dyDescent="0.2">
      <c r="A91" s="28"/>
      <c r="B91" s="101"/>
      <c r="C91" s="102"/>
      <c r="D91" s="96"/>
      <c r="E91" s="97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</row>
    <row r="92" spans="1:97" s="98" customFormat="1" x14ac:dyDescent="0.2">
      <c r="A92" s="28"/>
      <c r="B92" s="101"/>
      <c r="C92" s="102"/>
      <c r="D92" s="96"/>
      <c r="E92" s="97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</row>
    <row r="93" spans="1:97" s="98" customFormat="1" x14ac:dyDescent="0.2">
      <c r="A93" s="28"/>
      <c r="B93" s="101"/>
      <c r="C93" s="102"/>
      <c r="D93" s="96"/>
      <c r="E93" s="97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</row>
    <row r="94" spans="1:97" s="98" customFormat="1" x14ac:dyDescent="0.2">
      <c r="A94" s="28"/>
      <c r="B94" s="101"/>
      <c r="C94" s="102"/>
      <c r="D94" s="96"/>
      <c r="E94" s="97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</row>
    <row r="95" spans="1:97" s="98" customFormat="1" x14ac:dyDescent="0.2">
      <c r="A95" s="28"/>
      <c r="B95" s="101"/>
      <c r="C95" s="102"/>
      <c r="D95" s="96"/>
      <c r="E95" s="97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</row>
    <row r="96" spans="1:97" s="98" customFormat="1" x14ac:dyDescent="0.2">
      <c r="A96" s="28"/>
      <c r="B96" s="101"/>
      <c r="C96" s="102"/>
      <c r="D96" s="96"/>
      <c r="E96" s="97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</row>
    <row r="97" spans="1:97" s="98" customFormat="1" x14ac:dyDescent="0.2">
      <c r="A97" s="28"/>
      <c r="B97" s="101"/>
      <c r="C97" s="102"/>
      <c r="D97" s="96"/>
      <c r="E97" s="97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</row>
    <row r="98" spans="1:97" s="98" customFormat="1" x14ac:dyDescent="0.2">
      <c r="A98" s="28"/>
      <c r="B98" s="101"/>
      <c r="C98" s="102"/>
      <c r="D98" s="96"/>
      <c r="E98" s="97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</row>
    <row r="99" spans="1:97" s="98" customFormat="1" x14ac:dyDescent="0.2">
      <c r="A99" s="28"/>
      <c r="B99" s="101"/>
      <c r="C99" s="102"/>
      <c r="D99" s="96"/>
      <c r="E99" s="97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</row>
    <row r="100" spans="1:97" s="98" customFormat="1" x14ac:dyDescent="0.2">
      <c r="A100" s="28"/>
      <c r="B100" s="101"/>
      <c r="C100" s="102"/>
      <c r="D100" s="96"/>
      <c r="E100" s="97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</row>
    <row r="101" spans="1:97" s="98" customFormat="1" x14ac:dyDescent="0.2">
      <c r="A101" s="28"/>
      <c r="B101" s="101"/>
      <c r="C101" s="102"/>
      <c r="D101" s="96"/>
      <c r="E101" s="97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</row>
    <row r="102" spans="1:97" s="98" customFormat="1" x14ac:dyDescent="0.2">
      <c r="A102" s="28"/>
      <c r="B102" s="101"/>
      <c r="C102" s="102"/>
      <c r="D102" s="96"/>
      <c r="E102" s="97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</row>
    <row r="103" spans="1:97" s="98" customFormat="1" x14ac:dyDescent="0.2">
      <c r="A103" s="28"/>
      <c r="B103" s="101"/>
      <c r="C103" s="102"/>
      <c r="D103" s="96"/>
      <c r="E103" s="97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</row>
    <row r="104" spans="1:97" s="98" customFormat="1" x14ac:dyDescent="0.2">
      <c r="A104" s="28"/>
      <c r="B104" s="101"/>
      <c r="C104" s="102"/>
      <c r="D104" s="96"/>
      <c r="E104" s="9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</row>
    <row r="105" spans="1:97" s="98" customFormat="1" x14ac:dyDescent="0.2">
      <c r="A105" s="28"/>
      <c r="B105" s="101"/>
      <c r="C105" s="102"/>
      <c r="D105" s="96"/>
      <c r="E105" s="97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</row>
    <row r="106" spans="1:97" s="98" customFormat="1" x14ac:dyDescent="0.2">
      <c r="A106" s="28"/>
      <c r="B106" s="101"/>
      <c r="C106" s="102"/>
      <c r="D106" s="96"/>
      <c r="E106" s="97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</row>
    <row r="107" spans="1:97" s="98" customFormat="1" x14ac:dyDescent="0.2">
      <c r="A107" s="28"/>
      <c r="B107" s="101"/>
      <c r="C107" s="102"/>
      <c r="D107" s="96"/>
      <c r="E107" s="9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</row>
    <row r="108" spans="1:97" s="98" customFormat="1" x14ac:dyDescent="0.2">
      <c r="A108" s="28"/>
      <c r="B108" s="101"/>
      <c r="C108" s="102"/>
      <c r="D108" s="96"/>
      <c r="E108" s="97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</row>
    <row r="109" spans="1:97" s="98" customFormat="1" x14ac:dyDescent="0.2">
      <c r="A109" s="28"/>
      <c r="B109" s="101"/>
      <c r="C109" s="102"/>
      <c r="D109" s="96"/>
      <c r="E109" s="97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</row>
    <row r="110" spans="1:97" s="98" customFormat="1" x14ac:dyDescent="0.2">
      <c r="A110" s="28"/>
      <c r="B110" s="101"/>
      <c r="C110" s="102"/>
      <c r="D110" s="96"/>
      <c r="E110" s="97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</row>
    <row r="111" spans="1:97" s="98" customFormat="1" x14ac:dyDescent="0.2">
      <c r="A111" s="28"/>
      <c r="B111" s="101"/>
      <c r="C111" s="102"/>
      <c r="D111" s="96"/>
      <c r="E111" s="97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</row>
    <row r="112" spans="1:97" s="98" customFormat="1" x14ac:dyDescent="0.2">
      <c r="A112" s="28"/>
      <c r="B112" s="101"/>
      <c r="C112" s="102"/>
      <c r="D112" s="96"/>
      <c r="E112" s="97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</row>
    <row r="113" spans="1:97" s="98" customFormat="1" x14ac:dyDescent="0.2">
      <c r="A113" s="28"/>
      <c r="B113" s="101"/>
      <c r="C113" s="102"/>
      <c r="D113" s="96"/>
      <c r="E113" s="97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</row>
    <row r="114" spans="1:97" s="98" customFormat="1" x14ac:dyDescent="0.2">
      <c r="A114" s="28"/>
      <c r="B114" s="101"/>
      <c r="C114" s="102"/>
      <c r="D114" s="96"/>
      <c r="E114" s="97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</row>
    <row r="115" spans="1:97" s="98" customFormat="1" x14ac:dyDescent="0.2">
      <c r="A115" s="28"/>
      <c r="B115" s="101"/>
      <c r="C115" s="102"/>
      <c r="D115" s="96"/>
      <c r="E115" s="97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</row>
    <row r="116" spans="1:97" s="98" customFormat="1" x14ac:dyDescent="0.2">
      <c r="A116" s="28"/>
      <c r="B116" s="101"/>
      <c r="C116" s="102"/>
      <c r="D116" s="96"/>
      <c r="E116" s="97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</row>
    <row r="117" spans="1:97" s="98" customFormat="1" x14ac:dyDescent="0.2">
      <c r="A117" s="28"/>
      <c r="B117" s="101"/>
      <c r="C117" s="102"/>
      <c r="D117" s="96"/>
      <c r="E117" s="97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</row>
    <row r="118" spans="1:97" s="98" customFormat="1" x14ac:dyDescent="0.2">
      <c r="A118" s="28"/>
      <c r="B118" s="101"/>
      <c r="C118" s="102"/>
      <c r="D118" s="96"/>
      <c r="E118" s="97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</row>
    <row r="119" spans="1:97" s="98" customFormat="1" x14ac:dyDescent="0.2">
      <c r="A119" s="28"/>
      <c r="B119" s="101"/>
      <c r="C119" s="102"/>
      <c r="D119" s="96"/>
      <c r="E119" s="97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</row>
    <row r="120" spans="1:97" s="98" customFormat="1" x14ac:dyDescent="0.2">
      <c r="A120" s="28"/>
      <c r="B120" s="101"/>
      <c r="C120" s="102"/>
      <c r="D120" s="96"/>
      <c r="E120" s="97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</row>
    <row r="121" spans="1:97" s="98" customFormat="1" x14ac:dyDescent="0.2">
      <c r="A121" s="28"/>
      <c r="B121" s="101"/>
      <c r="C121" s="102"/>
      <c r="D121" s="96"/>
      <c r="E121" s="97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</row>
    <row r="122" spans="1:97" s="98" customFormat="1" x14ac:dyDescent="0.2">
      <c r="A122" s="28"/>
      <c r="B122" s="101"/>
      <c r="C122" s="102"/>
      <c r="D122" s="96"/>
      <c r="E122" s="97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</row>
    <row r="123" spans="1:97" s="98" customFormat="1" x14ac:dyDescent="0.2">
      <c r="A123" s="28"/>
      <c r="B123" s="101"/>
      <c r="C123" s="102"/>
      <c r="D123" s="96"/>
      <c r="E123" s="97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</row>
    <row r="124" spans="1:97" s="98" customFormat="1" x14ac:dyDescent="0.2">
      <c r="A124" s="28"/>
      <c r="B124" s="101"/>
      <c r="C124" s="102"/>
      <c r="D124" s="96"/>
      <c r="E124" s="97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</row>
    <row r="125" spans="1:97" s="98" customFormat="1" x14ac:dyDescent="0.2">
      <c r="A125" s="28"/>
      <c r="B125" s="101"/>
      <c r="C125" s="102"/>
      <c r="D125" s="96"/>
      <c r="E125" s="97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</row>
    <row r="126" spans="1:97" s="98" customFormat="1" x14ac:dyDescent="0.2">
      <c r="A126" s="28"/>
      <c r="B126" s="101"/>
      <c r="C126" s="102"/>
      <c r="D126" s="96"/>
      <c r="E126" s="97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</row>
    <row r="127" spans="1:97" s="98" customFormat="1" x14ac:dyDescent="0.2">
      <c r="A127" s="28"/>
      <c r="B127" s="101"/>
      <c r="C127" s="102"/>
      <c r="D127" s="96"/>
      <c r="E127" s="97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</row>
    <row r="128" spans="1:97" s="98" customFormat="1" x14ac:dyDescent="0.2">
      <c r="A128" s="28"/>
      <c r="B128" s="101"/>
      <c r="C128" s="102"/>
      <c r="D128" s="96"/>
      <c r="E128" s="97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</row>
    <row r="129" spans="1:97" s="98" customFormat="1" x14ac:dyDescent="0.2">
      <c r="A129" s="28"/>
      <c r="B129" s="101"/>
      <c r="C129" s="102"/>
      <c r="D129" s="96"/>
      <c r="E129" s="97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</row>
    <row r="130" spans="1:97" s="98" customFormat="1" x14ac:dyDescent="0.2">
      <c r="A130" s="28"/>
      <c r="B130" s="101"/>
      <c r="C130" s="102"/>
      <c r="D130" s="96"/>
      <c r="E130" s="97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</row>
    <row r="131" spans="1:97" s="98" customFormat="1" x14ac:dyDescent="0.2">
      <c r="A131" s="28"/>
      <c r="B131" s="101"/>
      <c r="C131" s="102"/>
      <c r="D131" s="96"/>
      <c r="E131" s="97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</row>
    <row r="132" spans="1:97" s="98" customFormat="1" x14ac:dyDescent="0.2">
      <c r="A132" s="28"/>
      <c r="B132" s="101"/>
      <c r="C132" s="102"/>
      <c r="D132" s="96"/>
      <c r="E132" s="97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</row>
    <row r="133" spans="1:97" s="98" customFormat="1" x14ac:dyDescent="0.2">
      <c r="A133" s="28"/>
      <c r="B133" s="101"/>
      <c r="C133" s="102"/>
      <c r="D133" s="96"/>
      <c r="E133" s="97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</row>
    <row r="134" spans="1:97" s="98" customFormat="1" x14ac:dyDescent="0.2">
      <c r="A134" s="28"/>
      <c r="B134" s="101"/>
      <c r="C134" s="102"/>
      <c r="D134" s="96"/>
      <c r="E134" s="97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</row>
    <row r="135" spans="1:97" s="98" customFormat="1" x14ac:dyDescent="0.2">
      <c r="A135" s="28"/>
      <c r="B135" s="101"/>
      <c r="C135" s="102"/>
      <c r="D135" s="96"/>
      <c r="E135" s="97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</row>
    <row r="136" spans="1:97" s="98" customFormat="1" x14ac:dyDescent="0.2">
      <c r="A136" s="28"/>
      <c r="B136" s="101"/>
      <c r="C136" s="102"/>
      <c r="D136" s="96"/>
      <c r="E136" s="97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</row>
    <row r="137" spans="1:97" s="98" customFormat="1" x14ac:dyDescent="0.2">
      <c r="A137" s="28"/>
      <c r="B137" s="101"/>
      <c r="C137" s="102"/>
      <c r="D137" s="96"/>
      <c r="E137" s="97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</row>
    <row r="138" spans="1:97" s="98" customFormat="1" x14ac:dyDescent="0.2">
      <c r="A138" s="28"/>
      <c r="B138" s="101"/>
      <c r="C138" s="102"/>
      <c r="D138" s="96"/>
      <c r="E138" s="97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</row>
    <row r="139" spans="1:97" s="98" customFormat="1" x14ac:dyDescent="0.2">
      <c r="A139" s="28"/>
      <c r="B139" s="101"/>
      <c r="C139" s="102"/>
      <c r="D139" s="96"/>
      <c r="E139" s="97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</row>
    <row r="140" spans="1:97" s="98" customFormat="1" x14ac:dyDescent="0.2">
      <c r="A140" s="28"/>
      <c r="B140" s="101"/>
      <c r="C140" s="102"/>
      <c r="D140" s="96"/>
      <c r="E140" s="97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</row>
    <row r="141" spans="1:97" s="98" customFormat="1" x14ac:dyDescent="0.2">
      <c r="A141" s="28"/>
      <c r="B141" s="101"/>
      <c r="C141" s="102"/>
      <c r="D141" s="96"/>
      <c r="E141" s="97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</row>
    <row r="142" spans="1:97" s="98" customFormat="1" x14ac:dyDescent="0.2">
      <c r="A142" s="28"/>
      <c r="B142" s="101"/>
      <c r="C142" s="102"/>
      <c r="D142" s="96"/>
      <c r="E142" s="97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</row>
    <row r="143" spans="1:97" s="98" customFormat="1" x14ac:dyDescent="0.2">
      <c r="A143" s="28"/>
      <c r="B143" s="101"/>
      <c r="C143" s="102"/>
      <c r="D143" s="96"/>
      <c r="E143" s="97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</row>
    <row r="144" spans="1:97" s="98" customFormat="1" x14ac:dyDescent="0.2">
      <c r="A144" s="28"/>
      <c r="B144" s="101"/>
      <c r="C144" s="102"/>
      <c r="D144" s="96"/>
      <c r="E144" s="97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</row>
    <row r="145" spans="1:97" s="98" customFormat="1" x14ac:dyDescent="0.2">
      <c r="A145" s="28"/>
      <c r="B145" s="101"/>
      <c r="C145" s="102"/>
      <c r="D145" s="96"/>
      <c r="E145" s="97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</row>
    <row r="146" spans="1:97" s="98" customFormat="1" x14ac:dyDescent="0.2">
      <c r="A146" s="28"/>
      <c r="B146" s="101"/>
      <c r="C146" s="102"/>
      <c r="D146" s="96"/>
      <c r="E146" s="97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</row>
    <row r="147" spans="1:97" s="98" customFormat="1" x14ac:dyDescent="0.2">
      <c r="A147" s="28"/>
      <c r="B147" s="101"/>
      <c r="C147" s="102"/>
      <c r="D147" s="96"/>
      <c r="E147" s="97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</row>
    <row r="148" spans="1:97" s="98" customFormat="1" x14ac:dyDescent="0.2">
      <c r="A148" s="28"/>
      <c r="B148" s="101"/>
      <c r="C148" s="102"/>
      <c r="D148" s="96"/>
      <c r="E148" s="97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</row>
    <row r="149" spans="1:97" s="98" customFormat="1" x14ac:dyDescent="0.2">
      <c r="A149" s="28"/>
      <c r="B149" s="101"/>
      <c r="C149" s="102"/>
      <c r="D149" s="96"/>
      <c r="E149" s="97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</row>
    <row r="150" spans="1:97" s="98" customFormat="1" x14ac:dyDescent="0.2">
      <c r="A150" s="28"/>
      <c r="B150" s="101"/>
      <c r="C150" s="102"/>
      <c r="D150" s="96"/>
      <c r="E150" s="97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</row>
    <row r="151" spans="1:97" s="98" customFormat="1" x14ac:dyDescent="0.2">
      <c r="A151" s="28"/>
      <c r="B151" s="101"/>
      <c r="C151" s="102"/>
      <c r="D151" s="96"/>
      <c r="E151" s="97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</row>
    <row r="152" spans="1:97" s="98" customFormat="1" x14ac:dyDescent="0.2">
      <c r="A152" s="28"/>
      <c r="B152" s="101"/>
      <c r="C152" s="102"/>
      <c r="D152" s="96"/>
      <c r="E152" s="97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</row>
    <row r="153" spans="1:97" s="98" customFormat="1" x14ac:dyDescent="0.2">
      <c r="A153" s="28"/>
      <c r="B153" s="101"/>
      <c r="C153" s="102"/>
      <c r="D153" s="96"/>
      <c r="E153" s="97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</row>
    <row r="154" spans="1:97" s="98" customFormat="1" x14ac:dyDescent="0.2">
      <c r="A154" s="28"/>
      <c r="B154" s="101"/>
      <c r="C154" s="102"/>
      <c r="D154" s="96"/>
      <c r="E154" s="97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</row>
    <row r="155" spans="1:97" s="98" customFormat="1" x14ac:dyDescent="0.2">
      <c r="A155" s="28"/>
      <c r="B155" s="101"/>
      <c r="C155" s="102"/>
      <c r="D155" s="96"/>
      <c r="E155" s="97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</row>
    <row r="156" spans="1:97" s="98" customFormat="1" x14ac:dyDescent="0.2">
      <c r="A156" s="28"/>
      <c r="B156" s="101"/>
      <c r="C156" s="102"/>
      <c r="D156" s="96"/>
      <c r="E156" s="97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</row>
    <row r="157" spans="1:97" s="98" customFormat="1" x14ac:dyDescent="0.2">
      <c r="A157" s="28"/>
      <c r="B157" s="101"/>
      <c r="C157" s="102"/>
      <c r="D157" s="96"/>
      <c r="E157" s="97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</row>
    <row r="158" spans="1:97" s="98" customFormat="1" x14ac:dyDescent="0.2">
      <c r="A158" s="28"/>
      <c r="B158" s="101"/>
      <c r="C158" s="102"/>
      <c r="D158" s="96"/>
      <c r="E158" s="97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</row>
    <row r="159" spans="1:97" s="98" customFormat="1" x14ac:dyDescent="0.2">
      <c r="A159" s="28"/>
      <c r="B159" s="101"/>
      <c r="C159" s="102"/>
      <c r="D159" s="96"/>
      <c r="E159" s="97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</row>
    <row r="160" spans="1:97" s="98" customFormat="1" x14ac:dyDescent="0.2">
      <c r="A160" s="28"/>
      <c r="B160" s="101"/>
      <c r="C160" s="102"/>
      <c r="D160" s="96"/>
      <c r="E160" s="97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</row>
    <row r="161" spans="1:97" s="98" customFormat="1" x14ac:dyDescent="0.2">
      <c r="A161" s="28"/>
      <c r="B161" s="101"/>
      <c r="C161" s="102"/>
      <c r="D161" s="96"/>
      <c r="E161" s="97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</row>
    <row r="162" spans="1:97" s="98" customFormat="1" x14ac:dyDescent="0.2">
      <c r="A162" s="28"/>
      <c r="B162" s="101"/>
      <c r="C162" s="102"/>
      <c r="D162" s="96"/>
      <c r="E162" s="97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</row>
    <row r="163" spans="1:97" s="98" customFormat="1" x14ac:dyDescent="0.2">
      <c r="A163" s="28"/>
      <c r="B163" s="101"/>
      <c r="C163" s="102"/>
      <c r="D163" s="96"/>
      <c r="E163" s="97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</row>
    <row r="164" spans="1:97" s="98" customFormat="1" x14ac:dyDescent="0.2">
      <c r="A164" s="28"/>
      <c r="B164" s="101"/>
      <c r="C164" s="102"/>
      <c r="D164" s="96"/>
      <c r="E164" s="97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</row>
    <row r="165" spans="1:97" s="98" customFormat="1" x14ac:dyDescent="0.2">
      <c r="A165" s="28"/>
      <c r="B165" s="101"/>
      <c r="C165" s="102"/>
      <c r="D165" s="96"/>
      <c r="E165" s="97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</row>
    <row r="166" spans="1:97" s="98" customFormat="1" x14ac:dyDescent="0.2">
      <c r="A166" s="28"/>
      <c r="B166" s="101"/>
      <c r="C166" s="102"/>
      <c r="D166" s="96"/>
      <c r="E166" s="97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</row>
    <row r="167" spans="1:97" s="98" customFormat="1" x14ac:dyDescent="0.2">
      <c r="A167" s="28"/>
      <c r="B167" s="101"/>
      <c r="C167" s="102"/>
      <c r="D167" s="96"/>
      <c r="E167" s="97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</row>
    <row r="168" spans="1:97" s="98" customFormat="1" x14ac:dyDescent="0.2">
      <c r="A168" s="28"/>
      <c r="B168" s="101"/>
      <c r="C168" s="102"/>
      <c r="D168" s="96"/>
      <c r="E168" s="97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</row>
    <row r="169" spans="1:97" s="98" customFormat="1" x14ac:dyDescent="0.2">
      <c r="A169" s="28"/>
      <c r="B169" s="101"/>
      <c r="C169" s="102"/>
      <c r="D169" s="96"/>
      <c r="E169" s="97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</row>
    <row r="170" spans="1:97" s="98" customFormat="1" x14ac:dyDescent="0.2">
      <c r="A170" s="28"/>
      <c r="B170" s="101"/>
      <c r="C170" s="102"/>
      <c r="D170" s="96"/>
      <c r="E170" s="97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</row>
    <row r="171" spans="1:97" s="98" customFormat="1" x14ac:dyDescent="0.2">
      <c r="A171" s="28"/>
      <c r="B171" s="101"/>
      <c r="C171" s="102"/>
      <c r="D171" s="96"/>
      <c r="E171" s="97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</row>
    <row r="172" spans="1:97" s="98" customFormat="1" x14ac:dyDescent="0.2">
      <c r="A172" s="28"/>
      <c r="B172" s="101"/>
      <c r="C172" s="102"/>
      <c r="D172" s="96"/>
      <c r="E172" s="97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</row>
    <row r="173" spans="1:97" s="98" customFormat="1" x14ac:dyDescent="0.2">
      <c r="A173" s="28"/>
      <c r="B173" s="101"/>
      <c r="C173" s="102"/>
      <c r="D173" s="96"/>
      <c r="E173" s="97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</row>
    <row r="174" spans="1:97" s="98" customFormat="1" x14ac:dyDescent="0.2">
      <c r="A174" s="28"/>
      <c r="B174" s="101"/>
      <c r="C174" s="102"/>
      <c r="D174" s="96"/>
      <c r="E174" s="97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</row>
    <row r="175" spans="1:97" s="98" customFormat="1" x14ac:dyDescent="0.2">
      <c r="A175" s="28"/>
      <c r="B175" s="101"/>
      <c r="C175" s="102"/>
      <c r="D175" s="96"/>
      <c r="E175" s="97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</row>
    <row r="176" spans="1:97" s="98" customFormat="1" x14ac:dyDescent="0.2">
      <c r="A176" s="28"/>
      <c r="B176" s="101"/>
      <c r="C176" s="102"/>
      <c r="D176" s="96"/>
      <c r="E176" s="97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</row>
    <row r="177" spans="1:97" s="98" customFormat="1" x14ac:dyDescent="0.2">
      <c r="A177" s="28"/>
      <c r="B177" s="101"/>
      <c r="C177" s="102"/>
      <c r="D177" s="96"/>
      <c r="E177" s="97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</row>
    <row r="178" spans="1:97" s="98" customFormat="1" x14ac:dyDescent="0.2">
      <c r="A178" s="28"/>
      <c r="B178" s="101"/>
      <c r="C178" s="102"/>
      <c r="D178" s="96"/>
      <c r="E178" s="97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</row>
    <row r="179" spans="1:97" s="98" customFormat="1" x14ac:dyDescent="0.2">
      <c r="A179" s="28"/>
      <c r="B179" s="101"/>
      <c r="C179" s="102"/>
      <c r="D179" s="96"/>
      <c r="E179" s="97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</row>
    <row r="180" spans="1:97" s="98" customFormat="1" x14ac:dyDescent="0.2">
      <c r="A180" s="28"/>
      <c r="B180" s="101"/>
      <c r="C180" s="102"/>
      <c r="D180" s="96"/>
      <c r="E180" s="97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</row>
    <row r="181" spans="1:97" s="98" customFormat="1" x14ac:dyDescent="0.2">
      <c r="A181" s="28"/>
      <c r="B181" s="101"/>
      <c r="C181" s="102"/>
      <c r="D181" s="96"/>
      <c r="E181" s="97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</row>
    <row r="182" spans="1:97" s="98" customFormat="1" x14ac:dyDescent="0.2">
      <c r="A182" s="28"/>
      <c r="B182" s="101"/>
      <c r="C182" s="102"/>
      <c r="D182" s="96"/>
      <c r="E182" s="97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</row>
    <row r="183" spans="1:97" s="98" customFormat="1" x14ac:dyDescent="0.2">
      <c r="A183" s="28"/>
      <c r="B183" s="101"/>
      <c r="C183" s="102"/>
      <c r="D183" s="96"/>
      <c r="E183" s="9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</row>
    <row r="184" spans="1:97" s="98" customFormat="1" x14ac:dyDescent="0.2">
      <c r="A184" s="28"/>
      <c r="B184" s="101"/>
      <c r="C184" s="102"/>
      <c r="D184" s="96"/>
      <c r="E184" s="97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</row>
    <row r="185" spans="1:97" s="98" customFormat="1" x14ac:dyDescent="0.2">
      <c r="A185" s="28"/>
      <c r="B185" s="101"/>
      <c r="C185" s="102"/>
      <c r="D185" s="96"/>
      <c r="E185" s="97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</row>
    <row r="186" spans="1:97" s="98" customFormat="1" x14ac:dyDescent="0.2">
      <c r="A186" s="28"/>
      <c r="B186" s="101"/>
      <c r="C186" s="102"/>
      <c r="D186" s="96"/>
      <c r="E186" s="97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</row>
    <row r="187" spans="1:97" s="98" customFormat="1" x14ac:dyDescent="0.2">
      <c r="A187" s="28"/>
      <c r="B187" s="101"/>
      <c r="C187" s="102"/>
      <c r="D187" s="96"/>
      <c r="E187" s="97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</row>
    <row r="188" spans="1:97" s="98" customFormat="1" x14ac:dyDescent="0.2">
      <c r="A188" s="28"/>
      <c r="B188" s="101"/>
      <c r="C188" s="102"/>
      <c r="D188" s="96"/>
      <c r="E188" s="97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</row>
    <row r="189" spans="1:97" s="98" customFormat="1" x14ac:dyDescent="0.2">
      <c r="A189" s="28"/>
      <c r="B189" s="101"/>
      <c r="C189" s="102"/>
      <c r="D189" s="96"/>
      <c r="E189" s="97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</row>
    <row r="190" spans="1:97" s="98" customFormat="1" x14ac:dyDescent="0.2">
      <c r="A190" s="28"/>
      <c r="B190" s="101"/>
      <c r="C190" s="102"/>
      <c r="D190" s="96"/>
      <c r="E190" s="97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</row>
    <row r="191" spans="1:97" s="98" customFormat="1" x14ac:dyDescent="0.2">
      <c r="A191" s="28"/>
      <c r="B191" s="101"/>
      <c r="C191" s="102"/>
      <c r="D191" s="96"/>
      <c r="E191" s="97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</row>
    <row r="192" spans="1:97" s="98" customFormat="1" x14ac:dyDescent="0.2">
      <c r="A192" s="28"/>
      <c r="B192" s="101"/>
      <c r="C192" s="102"/>
      <c r="D192" s="96"/>
      <c r="E192" s="97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</row>
    <row r="193" spans="1:97" s="98" customFormat="1" x14ac:dyDescent="0.2">
      <c r="A193" s="28"/>
      <c r="B193" s="101"/>
      <c r="C193" s="102"/>
      <c r="D193" s="96"/>
      <c r="E193" s="97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</row>
    <row r="194" spans="1:97" s="98" customFormat="1" x14ac:dyDescent="0.2">
      <c r="A194" s="28"/>
      <c r="B194" s="101"/>
      <c r="C194" s="102"/>
      <c r="D194" s="96"/>
      <c r="E194" s="97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</row>
    <row r="195" spans="1:97" s="98" customFormat="1" x14ac:dyDescent="0.2">
      <c r="A195" s="28"/>
      <c r="B195" s="101"/>
      <c r="C195" s="102"/>
      <c r="D195" s="96"/>
      <c r="E195" s="97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</row>
    <row r="196" spans="1:97" s="98" customFormat="1" x14ac:dyDescent="0.2">
      <c r="A196" s="28"/>
      <c r="B196" s="101"/>
      <c r="C196" s="102"/>
      <c r="D196" s="96"/>
      <c r="E196" s="97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</row>
    <row r="197" spans="1:97" s="98" customFormat="1" x14ac:dyDescent="0.2">
      <c r="A197" s="28"/>
      <c r="B197" s="101"/>
      <c r="C197" s="102"/>
      <c r="D197" s="96"/>
      <c r="E197" s="97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</row>
    <row r="198" spans="1:97" s="98" customFormat="1" x14ac:dyDescent="0.2">
      <c r="A198" s="28"/>
      <c r="B198" s="101"/>
      <c r="C198" s="102"/>
      <c r="D198" s="96"/>
      <c r="E198" s="97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</row>
    <row r="199" spans="1:97" s="98" customFormat="1" x14ac:dyDescent="0.2">
      <c r="A199" s="28"/>
      <c r="B199" s="101"/>
      <c r="C199" s="102"/>
      <c r="D199" s="96"/>
      <c r="E199" s="97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</row>
    <row r="200" spans="1:97" s="98" customFormat="1" x14ac:dyDescent="0.2">
      <c r="A200" s="28"/>
      <c r="B200" s="101"/>
      <c r="C200" s="102"/>
      <c r="D200" s="96"/>
      <c r="E200" s="97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</row>
    <row r="201" spans="1:97" s="98" customFormat="1" x14ac:dyDescent="0.2">
      <c r="A201" s="28"/>
      <c r="B201" s="101"/>
      <c r="C201" s="102"/>
      <c r="D201" s="96"/>
      <c r="E201" s="97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</row>
    <row r="202" spans="1:97" s="98" customFormat="1" x14ac:dyDescent="0.2">
      <c r="A202" s="28"/>
      <c r="B202" s="101"/>
      <c r="C202" s="102"/>
      <c r="D202" s="96"/>
      <c r="E202" s="97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</row>
    <row r="203" spans="1:97" s="98" customFormat="1" x14ac:dyDescent="0.2">
      <c r="A203" s="28"/>
      <c r="B203" s="101"/>
      <c r="C203" s="102"/>
      <c r="D203" s="96"/>
      <c r="E203" s="97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</row>
    <row r="204" spans="1:97" s="98" customFormat="1" x14ac:dyDescent="0.2">
      <c r="A204" s="28"/>
      <c r="B204" s="101"/>
      <c r="C204" s="102"/>
      <c r="D204" s="96"/>
      <c r="E204" s="97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</row>
    <row r="205" spans="1:97" s="98" customFormat="1" x14ac:dyDescent="0.2">
      <c r="A205" s="28"/>
      <c r="B205" s="101"/>
      <c r="C205" s="102"/>
      <c r="D205" s="96"/>
      <c r="E205" s="97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</row>
    <row r="206" spans="1:97" s="98" customFormat="1" x14ac:dyDescent="0.2">
      <c r="A206" s="28"/>
      <c r="B206" s="101"/>
      <c r="C206" s="102"/>
      <c r="D206" s="96"/>
      <c r="E206" s="97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</row>
    <row r="207" spans="1:97" s="98" customFormat="1" x14ac:dyDescent="0.2">
      <c r="A207" s="28"/>
      <c r="B207" s="101"/>
      <c r="C207" s="102"/>
      <c r="D207" s="96"/>
      <c r="E207" s="97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</row>
    <row r="208" spans="1:97" s="98" customFormat="1" x14ac:dyDescent="0.2">
      <c r="A208" s="28"/>
      <c r="B208" s="101"/>
      <c r="C208" s="102"/>
      <c r="D208" s="96"/>
      <c r="E208" s="97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</row>
    <row r="209" spans="1:97" s="98" customFormat="1" x14ac:dyDescent="0.2">
      <c r="A209" s="28"/>
      <c r="B209" s="101"/>
      <c r="C209" s="102"/>
      <c r="D209" s="96"/>
      <c r="E209" s="97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</row>
    <row r="210" spans="1:97" s="98" customFormat="1" x14ac:dyDescent="0.2">
      <c r="A210" s="28"/>
      <c r="B210" s="101"/>
      <c r="C210" s="102"/>
      <c r="D210" s="96"/>
      <c r="E210" s="97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</row>
    <row r="211" spans="1:97" s="98" customFormat="1" x14ac:dyDescent="0.2">
      <c r="A211" s="28"/>
      <c r="B211" s="101"/>
      <c r="C211" s="102"/>
      <c r="D211" s="96"/>
      <c r="E211" s="97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</row>
    <row r="212" spans="1:97" s="98" customFormat="1" x14ac:dyDescent="0.2">
      <c r="A212" s="28"/>
      <c r="B212" s="101"/>
      <c r="C212" s="102"/>
      <c r="D212" s="96"/>
      <c r="E212" s="97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</row>
    <row r="213" spans="1:97" s="98" customFormat="1" x14ac:dyDescent="0.2">
      <c r="A213" s="28"/>
      <c r="B213" s="101"/>
      <c r="C213" s="102"/>
      <c r="D213" s="96"/>
      <c r="E213" s="97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</row>
    <row r="214" spans="1:97" s="98" customFormat="1" x14ac:dyDescent="0.2">
      <c r="A214" s="28"/>
      <c r="B214" s="101"/>
      <c r="C214" s="102"/>
      <c r="D214" s="96"/>
      <c r="E214" s="97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</row>
    <row r="215" spans="1:97" s="98" customFormat="1" x14ac:dyDescent="0.2">
      <c r="A215" s="28"/>
      <c r="B215" s="101"/>
      <c r="C215" s="102"/>
      <c r="D215" s="96"/>
      <c r="E215" s="97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</row>
    <row r="216" spans="1:97" s="98" customFormat="1" x14ac:dyDescent="0.2">
      <c r="A216" s="28"/>
      <c r="B216" s="101"/>
      <c r="C216" s="102"/>
      <c r="D216" s="96"/>
      <c r="E216" s="97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</row>
    <row r="217" spans="1:97" s="98" customFormat="1" x14ac:dyDescent="0.2">
      <c r="A217" s="28"/>
      <c r="B217" s="101"/>
      <c r="C217" s="102"/>
      <c r="D217" s="96"/>
      <c r="E217" s="97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</row>
    <row r="218" spans="1:97" s="98" customFormat="1" x14ac:dyDescent="0.2">
      <c r="A218" s="28"/>
      <c r="B218" s="101"/>
      <c r="C218" s="102"/>
      <c r="D218" s="96"/>
      <c r="E218" s="97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</row>
    <row r="219" spans="1:97" s="98" customFormat="1" x14ac:dyDescent="0.2">
      <c r="A219" s="28"/>
      <c r="B219" s="101"/>
      <c r="C219" s="102"/>
      <c r="D219" s="96"/>
      <c r="E219" s="97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</row>
    <row r="220" spans="1:97" s="98" customFormat="1" x14ac:dyDescent="0.2">
      <c r="A220" s="28"/>
      <c r="B220" s="101"/>
      <c r="C220" s="102"/>
      <c r="D220" s="96"/>
      <c r="E220" s="97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</row>
    <row r="221" spans="1:97" s="98" customFormat="1" x14ac:dyDescent="0.2">
      <c r="A221" s="28"/>
      <c r="B221" s="101"/>
      <c r="C221" s="102"/>
      <c r="D221" s="96"/>
      <c r="E221" s="97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</row>
    <row r="222" spans="1:97" s="98" customFormat="1" x14ac:dyDescent="0.2">
      <c r="A222" s="28"/>
      <c r="B222" s="101"/>
      <c r="C222" s="102"/>
      <c r="D222" s="96"/>
      <c r="E222" s="97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</row>
    <row r="223" spans="1:97" s="98" customFormat="1" x14ac:dyDescent="0.2">
      <c r="A223" s="28"/>
      <c r="B223" s="101"/>
      <c r="C223" s="102"/>
      <c r="D223" s="96"/>
      <c r="E223" s="97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</row>
    <row r="224" spans="1:97" s="98" customFormat="1" x14ac:dyDescent="0.2">
      <c r="A224" s="28"/>
      <c r="B224" s="101"/>
      <c r="C224" s="102"/>
      <c r="D224" s="96"/>
      <c r="E224" s="97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</row>
    <row r="225" spans="1:97" s="98" customFormat="1" x14ac:dyDescent="0.2">
      <c r="A225" s="28"/>
      <c r="B225" s="101"/>
      <c r="C225" s="102"/>
      <c r="D225" s="96"/>
      <c r="E225" s="97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</row>
    <row r="226" spans="1:97" s="98" customFormat="1" x14ac:dyDescent="0.2">
      <c r="A226" s="28"/>
      <c r="B226" s="101"/>
      <c r="C226" s="102"/>
      <c r="D226" s="96"/>
      <c r="E226" s="97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</row>
    <row r="227" spans="1:97" s="98" customFormat="1" x14ac:dyDescent="0.2">
      <c r="A227" s="28"/>
      <c r="B227" s="101"/>
      <c r="C227" s="102"/>
      <c r="D227" s="96"/>
      <c r="E227" s="97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</row>
    <row r="228" spans="1:97" s="98" customFormat="1" x14ac:dyDescent="0.2">
      <c r="A228" s="28"/>
      <c r="B228" s="101"/>
      <c r="C228" s="102"/>
      <c r="D228" s="96"/>
      <c r="E228" s="97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</row>
    <row r="229" spans="1:97" s="98" customFormat="1" x14ac:dyDescent="0.2">
      <c r="A229" s="28"/>
      <c r="B229" s="101"/>
      <c r="C229" s="102"/>
      <c r="D229" s="96"/>
      <c r="E229" s="97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</row>
    <row r="230" spans="1:97" s="98" customFormat="1" x14ac:dyDescent="0.2">
      <c r="A230" s="28"/>
      <c r="B230" s="101"/>
      <c r="C230" s="102"/>
      <c r="D230" s="96"/>
      <c r="E230" s="97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</row>
    <row r="231" spans="1:97" s="98" customFormat="1" x14ac:dyDescent="0.2">
      <c r="A231" s="28"/>
      <c r="B231" s="101"/>
      <c r="C231" s="102"/>
      <c r="D231" s="96"/>
      <c r="E231" s="97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</row>
    <row r="232" spans="1:97" s="98" customFormat="1" x14ac:dyDescent="0.2">
      <c r="A232" s="28"/>
      <c r="B232" s="101"/>
      <c r="C232" s="102"/>
      <c r="D232" s="96"/>
      <c r="E232" s="97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</row>
    <row r="233" spans="1:97" s="98" customFormat="1" x14ac:dyDescent="0.2">
      <c r="A233" s="28"/>
      <c r="B233" s="101"/>
      <c r="C233" s="102"/>
      <c r="D233" s="96"/>
      <c r="E233" s="97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</row>
    <row r="234" spans="1:97" s="98" customFormat="1" x14ac:dyDescent="0.2">
      <c r="A234" s="28"/>
      <c r="B234" s="101"/>
      <c r="C234" s="102"/>
      <c r="D234" s="96"/>
      <c r="E234" s="97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</row>
    <row r="235" spans="1:97" s="98" customFormat="1" x14ac:dyDescent="0.2">
      <c r="A235" s="28"/>
      <c r="B235" s="101"/>
      <c r="C235" s="102"/>
      <c r="D235" s="96"/>
      <c r="E235" s="97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</row>
    <row r="236" spans="1:97" s="98" customFormat="1" x14ac:dyDescent="0.2">
      <c r="A236" s="28"/>
      <c r="B236" s="101"/>
      <c r="C236" s="102"/>
      <c r="D236" s="96"/>
      <c r="E236" s="97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</row>
    <row r="237" spans="1:97" s="98" customFormat="1" x14ac:dyDescent="0.2">
      <c r="A237" s="28"/>
      <c r="B237" s="101"/>
      <c r="C237" s="102"/>
      <c r="D237" s="96"/>
      <c r="E237" s="97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</row>
    <row r="238" spans="1:97" s="98" customFormat="1" x14ac:dyDescent="0.2">
      <c r="A238" s="28"/>
      <c r="B238" s="101"/>
      <c r="C238" s="102"/>
      <c r="D238" s="96"/>
      <c r="E238" s="97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</row>
    <row r="239" spans="1:97" s="98" customFormat="1" x14ac:dyDescent="0.2">
      <c r="A239" s="28"/>
      <c r="B239" s="101"/>
      <c r="C239" s="102"/>
      <c r="D239" s="96"/>
      <c r="E239" s="97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</row>
    <row r="240" spans="1:97" s="98" customFormat="1" x14ac:dyDescent="0.2">
      <c r="A240" s="28"/>
      <c r="B240" s="101"/>
      <c r="C240" s="102"/>
      <c r="D240" s="96"/>
      <c r="E240" s="97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</row>
    <row r="241" spans="1:97" s="98" customFormat="1" x14ac:dyDescent="0.2">
      <c r="A241" s="28"/>
      <c r="B241" s="101"/>
      <c r="C241" s="102"/>
      <c r="D241" s="96"/>
      <c r="E241" s="97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</row>
    <row r="242" spans="1:97" s="98" customFormat="1" x14ac:dyDescent="0.2">
      <c r="A242" s="28"/>
      <c r="B242" s="101"/>
      <c r="C242" s="102"/>
      <c r="D242" s="96"/>
      <c r="E242" s="97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</row>
    <row r="243" spans="1:97" s="98" customFormat="1" x14ac:dyDescent="0.2">
      <c r="A243" s="28"/>
      <c r="B243" s="101"/>
      <c r="C243" s="102"/>
      <c r="D243" s="96"/>
      <c r="E243" s="97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</row>
    <row r="244" spans="1:97" s="98" customFormat="1" x14ac:dyDescent="0.2">
      <c r="A244" s="28"/>
      <c r="B244" s="101"/>
      <c r="C244" s="102"/>
      <c r="D244" s="96"/>
      <c r="E244" s="97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</row>
    <row r="245" spans="1:97" s="98" customFormat="1" x14ac:dyDescent="0.2">
      <c r="A245" s="28"/>
      <c r="B245" s="101"/>
      <c r="C245" s="102"/>
      <c r="D245" s="96"/>
      <c r="E245" s="97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</row>
    <row r="246" spans="1:97" s="98" customFormat="1" x14ac:dyDescent="0.2">
      <c r="A246" s="28"/>
      <c r="B246" s="101"/>
      <c r="C246" s="102"/>
      <c r="D246" s="96"/>
      <c r="E246" s="97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</row>
    <row r="247" spans="1:97" s="98" customFormat="1" x14ac:dyDescent="0.2">
      <c r="A247" s="28"/>
      <c r="B247" s="101"/>
      <c r="C247" s="102"/>
      <c r="D247" s="96"/>
      <c r="E247" s="97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</row>
    <row r="248" spans="1:97" s="98" customFormat="1" x14ac:dyDescent="0.2">
      <c r="A248" s="28"/>
      <c r="B248" s="101"/>
      <c r="C248" s="102"/>
      <c r="D248" s="96"/>
      <c r="E248" s="97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</row>
    <row r="249" spans="1:97" s="98" customFormat="1" x14ac:dyDescent="0.2">
      <c r="A249" s="28"/>
      <c r="B249" s="101"/>
      <c r="C249" s="102"/>
      <c r="D249" s="96"/>
      <c r="E249" s="97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</row>
    <row r="250" spans="1:97" s="98" customFormat="1" x14ac:dyDescent="0.2">
      <c r="A250" s="28"/>
      <c r="B250" s="101"/>
      <c r="C250" s="102"/>
      <c r="D250" s="96"/>
      <c r="E250" s="97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</row>
    <row r="251" spans="1:97" s="98" customFormat="1" x14ac:dyDescent="0.2">
      <c r="A251" s="28"/>
      <c r="B251" s="101"/>
      <c r="C251" s="102"/>
      <c r="D251" s="96"/>
      <c r="E251" s="97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</row>
    <row r="252" spans="1:97" s="98" customFormat="1" x14ac:dyDescent="0.2">
      <c r="A252" s="28"/>
      <c r="B252" s="101"/>
      <c r="C252" s="102"/>
      <c r="D252" s="96"/>
      <c r="E252" s="97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</row>
    <row r="253" spans="1:97" s="98" customFormat="1" x14ac:dyDescent="0.2">
      <c r="A253" s="28"/>
      <c r="B253" s="101"/>
      <c r="C253" s="102"/>
      <c r="D253" s="96"/>
      <c r="E253" s="97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</row>
    <row r="254" spans="1:97" s="98" customFormat="1" x14ac:dyDescent="0.2">
      <c r="A254" s="28"/>
      <c r="B254" s="101"/>
      <c r="C254" s="102"/>
      <c r="D254" s="96"/>
      <c r="E254" s="97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</row>
    <row r="255" spans="1:97" s="98" customFormat="1" x14ac:dyDescent="0.2">
      <c r="A255" s="28"/>
      <c r="B255" s="101"/>
      <c r="C255" s="102"/>
      <c r="D255" s="96"/>
      <c r="E255" s="97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</row>
    <row r="256" spans="1:97" s="98" customFormat="1" x14ac:dyDescent="0.2">
      <c r="A256" s="28"/>
      <c r="B256" s="101"/>
      <c r="C256" s="102"/>
      <c r="D256" s="96"/>
      <c r="E256" s="97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</row>
    <row r="257" spans="1:97" s="98" customFormat="1" x14ac:dyDescent="0.2">
      <c r="A257" s="28"/>
      <c r="B257" s="101"/>
      <c r="C257" s="102"/>
      <c r="D257" s="96"/>
      <c r="E257" s="97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</row>
    <row r="258" spans="1:97" s="98" customFormat="1" x14ac:dyDescent="0.2">
      <c r="A258" s="28"/>
      <c r="B258" s="101"/>
      <c r="C258" s="102"/>
      <c r="D258" s="96"/>
      <c r="E258" s="97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</row>
    <row r="259" spans="1:97" s="98" customFormat="1" x14ac:dyDescent="0.2">
      <c r="A259" s="28"/>
      <c r="B259" s="101"/>
      <c r="C259" s="102"/>
      <c r="D259" s="96"/>
      <c r="E259" s="97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</row>
    <row r="260" spans="1:97" s="98" customFormat="1" x14ac:dyDescent="0.2">
      <c r="A260" s="28"/>
      <c r="B260" s="101"/>
      <c r="C260" s="102"/>
      <c r="D260" s="96"/>
      <c r="E260" s="97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</row>
    <row r="261" spans="1:97" s="98" customFormat="1" x14ac:dyDescent="0.2">
      <c r="A261" s="28"/>
      <c r="B261" s="101"/>
      <c r="C261" s="102"/>
      <c r="D261" s="96"/>
      <c r="E261" s="97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</row>
    <row r="262" spans="1:97" s="98" customFormat="1" x14ac:dyDescent="0.2">
      <c r="A262" s="28"/>
      <c r="B262" s="101"/>
      <c r="C262" s="102"/>
      <c r="D262" s="96"/>
      <c r="E262" s="97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</row>
    <row r="263" spans="1:97" s="98" customFormat="1" x14ac:dyDescent="0.2">
      <c r="A263" s="28"/>
      <c r="B263" s="101"/>
      <c r="C263" s="102"/>
      <c r="D263" s="96"/>
      <c r="E263" s="97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</row>
    <row r="264" spans="1:97" s="98" customFormat="1" x14ac:dyDescent="0.2">
      <c r="A264" s="28"/>
      <c r="B264" s="101"/>
      <c r="C264" s="102"/>
      <c r="D264" s="96"/>
      <c r="E264" s="97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</row>
    <row r="265" spans="1:97" s="98" customFormat="1" x14ac:dyDescent="0.2">
      <c r="A265" s="28"/>
      <c r="B265" s="101"/>
      <c r="C265" s="102"/>
      <c r="D265" s="96"/>
      <c r="E265" s="97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</row>
    <row r="266" spans="1:97" s="98" customFormat="1" x14ac:dyDescent="0.2">
      <c r="A266" s="28"/>
      <c r="B266" s="101"/>
      <c r="C266" s="102"/>
      <c r="D266" s="96"/>
      <c r="E266" s="97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</row>
    <row r="267" spans="1:97" s="98" customFormat="1" x14ac:dyDescent="0.2">
      <c r="A267" s="28"/>
      <c r="B267" s="101"/>
      <c r="C267" s="102"/>
      <c r="D267" s="96"/>
      <c r="E267" s="97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</row>
    <row r="268" spans="1:97" s="98" customFormat="1" x14ac:dyDescent="0.2">
      <c r="A268" s="28"/>
      <c r="B268" s="101"/>
      <c r="C268" s="102"/>
      <c r="D268" s="96"/>
      <c r="E268" s="97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</row>
    <row r="269" spans="1:97" s="98" customFormat="1" x14ac:dyDescent="0.2">
      <c r="A269" s="28"/>
      <c r="B269" s="101"/>
      <c r="C269" s="102"/>
      <c r="D269" s="96"/>
      <c r="E269" s="97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</row>
    <row r="270" spans="1:97" s="98" customFormat="1" x14ac:dyDescent="0.2">
      <c r="A270" s="28"/>
      <c r="B270" s="101"/>
      <c r="C270" s="102"/>
      <c r="D270" s="96"/>
      <c r="E270" s="97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</row>
    <row r="271" spans="1:97" s="98" customFormat="1" x14ac:dyDescent="0.2">
      <c r="A271" s="28"/>
      <c r="B271" s="101"/>
      <c r="C271" s="102"/>
      <c r="D271" s="96"/>
      <c r="E271" s="97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</row>
    <row r="272" spans="1:97" s="98" customFormat="1" x14ac:dyDescent="0.2">
      <c r="A272" s="28"/>
      <c r="B272" s="101"/>
      <c r="C272" s="102"/>
      <c r="D272" s="96"/>
      <c r="E272" s="97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</row>
    <row r="273" spans="1:97" s="98" customFormat="1" x14ac:dyDescent="0.2">
      <c r="A273" s="28"/>
      <c r="B273" s="101"/>
      <c r="C273" s="102"/>
      <c r="D273" s="96"/>
      <c r="E273" s="97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</row>
    <row r="274" spans="1:97" s="98" customFormat="1" x14ac:dyDescent="0.2">
      <c r="A274" s="28"/>
      <c r="B274" s="101"/>
      <c r="C274" s="102"/>
      <c r="D274" s="96"/>
      <c r="E274" s="97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</row>
    <row r="275" spans="1:97" s="98" customFormat="1" x14ac:dyDescent="0.2">
      <c r="A275" s="28"/>
      <c r="B275" s="101"/>
      <c r="C275" s="102"/>
      <c r="D275" s="96"/>
      <c r="E275" s="97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</row>
    <row r="276" spans="1:97" s="98" customFormat="1" x14ac:dyDescent="0.2">
      <c r="A276" s="28"/>
      <c r="B276" s="101"/>
      <c r="C276" s="102"/>
      <c r="D276" s="96"/>
      <c r="E276" s="97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</row>
    <row r="277" spans="1:97" s="98" customFormat="1" x14ac:dyDescent="0.2">
      <c r="A277" s="28"/>
      <c r="B277" s="101"/>
      <c r="C277" s="102"/>
      <c r="D277" s="96"/>
      <c r="E277" s="97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</row>
    <row r="278" spans="1:97" s="98" customFormat="1" x14ac:dyDescent="0.2">
      <c r="A278" s="28"/>
      <c r="B278" s="101"/>
      <c r="C278" s="102"/>
      <c r="D278" s="96"/>
      <c r="E278" s="97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</row>
    <row r="279" spans="1:97" s="98" customFormat="1" x14ac:dyDescent="0.2">
      <c r="A279" s="28"/>
      <c r="B279" s="101"/>
      <c r="C279" s="102"/>
      <c r="D279" s="96"/>
      <c r="E279" s="97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</row>
    <row r="280" spans="1:97" s="98" customFormat="1" x14ac:dyDescent="0.2">
      <c r="A280" s="28"/>
      <c r="B280" s="101"/>
      <c r="C280" s="102"/>
      <c r="D280" s="96"/>
      <c r="E280" s="97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</row>
    <row r="281" spans="1:97" s="98" customFormat="1" x14ac:dyDescent="0.2">
      <c r="A281" s="28"/>
      <c r="B281" s="101"/>
      <c r="C281" s="102"/>
      <c r="D281" s="96"/>
      <c r="E281" s="97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</row>
    <row r="282" spans="1:97" s="98" customFormat="1" x14ac:dyDescent="0.2">
      <c r="A282" s="28"/>
      <c r="B282" s="101"/>
      <c r="C282" s="102"/>
      <c r="D282" s="96"/>
      <c r="E282" s="97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</row>
    <row r="283" spans="1:97" s="98" customFormat="1" x14ac:dyDescent="0.2">
      <c r="A283" s="28"/>
      <c r="B283" s="101"/>
      <c r="C283" s="102"/>
      <c r="D283" s="96"/>
      <c r="E283" s="97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</row>
    <row r="284" spans="1:97" s="98" customFormat="1" x14ac:dyDescent="0.2">
      <c r="A284" s="28"/>
      <c r="B284" s="101"/>
      <c r="C284" s="102"/>
      <c r="D284" s="96"/>
      <c r="E284" s="97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</row>
    <row r="285" spans="1:97" s="98" customFormat="1" x14ac:dyDescent="0.2">
      <c r="A285" s="28"/>
      <c r="B285" s="101"/>
      <c r="C285" s="102"/>
      <c r="D285" s="96"/>
      <c r="E285" s="97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</row>
    <row r="286" spans="1:97" s="98" customFormat="1" x14ac:dyDescent="0.2">
      <c r="A286" s="28"/>
      <c r="B286" s="101"/>
      <c r="C286" s="102"/>
      <c r="D286" s="96"/>
      <c r="E286" s="97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</row>
    <row r="287" spans="1:97" s="98" customFormat="1" x14ac:dyDescent="0.2">
      <c r="A287" s="28"/>
      <c r="B287" s="101"/>
      <c r="C287" s="102"/>
      <c r="D287" s="96"/>
      <c r="E287" s="97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</row>
    <row r="288" spans="1:97" s="98" customFormat="1" x14ac:dyDescent="0.2">
      <c r="A288" s="28"/>
      <c r="B288" s="101"/>
      <c r="C288" s="102"/>
      <c r="D288" s="96"/>
      <c r="E288" s="97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</row>
    <row r="289" spans="1:97" s="98" customFormat="1" x14ac:dyDescent="0.2">
      <c r="A289" s="28"/>
      <c r="B289" s="101"/>
      <c r="C289" s="102"/>
      <c r="D289" s="96"/>
      <c r="E289" s="97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</row>
    <row r="290" spans="1:97" s="98" customFormat="1" x14ac:dyDescent="0.2">
      <c r="A290" s="28"/>
      <c r="B290" s="101"/>
      <c r="C290" s="102"/>
      <c r="D290" s="96"/>
      <c r="E290" s="97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</row>
    <row r="291" spans="1:97" s="98" customFormat="1" x14ac:dyDescent="0.2">
      <c r="A291" s="28"/>
      <c r="B291" s="101"/>
      <c r="C291" s="102"/>
      <c r="D291" s="96"/>
      <c r="E291" s="97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</row>
    <row r="292" spans="1:97" s="98" customFormat="1" x14ac:dyDescent="0.2">
      <c r="A292" s="28"/>
      <c r="B292" s="101"/>
      <c r="C292" s="102"/>
      <c r="D292" s="96"/>
      <c r="E292" s="97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</row>
    <row r="293" spans="1:97" s="98" customFormat="1" x14ac:dyDescent="0.2">
      <c r="A293" s="28"/>
      <c r="B293" s="101"/>
      <c r="C293" s="102"/>
      <c r="D293" s="96"/>
      <c r="E293" s="97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</row>
    <row r="294" spans="1:97" s="98" customFormat="1" x14ac:dyDescent="0.2">
      <c r="A294" s="28"/>
      <c r="B294" s="101"/>
      <c r="C294" s="102"/>
      <c r="D294" s="96"/>
      <c r="E294" s="97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</row>
    <row r="295" spans="1:97" s="98" customFormat="1" x14ac:dyDescent="0.2">
      <c r="A295" s="28"/>
      <c r="B295" s="101"/>
      <c r="C295" s="102"/>
      <c r="D295" s="96"/>
      <c r="E295" s="97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</row>
    <row r="296" spans="1:97" s="98" customFormat="1" x14ac:dyDescent="0.2">
      <c r="A296" s="28"/>
      <c r="B296" s="101"/>
      <c r="C296" s="102"/>
      <c r="D296" s="96"/>
      <c r="E296" s="97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</row>
    <row r="297" spans="1:97" s="98" customFormat="1" x14ac:dyDescent="0.2">
      <c r="A297" s="28"/>
      <c r="B297" s="101"/>
      <c r="C297" s="102"/>
      <c r="D297" s="96"/>
      <c r="E297" s="97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</row>
    <row r="298" spans="1:97" s="98" customFormat="1" x14ac:dyDescent="0.2">
      <c r="A298" s="28"/>
      <c r="B298" s="101"/>
      <c r="C298" s="102"/>
      <c r="D298" s="96"/>
      <c r="E298" s="97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</row>
    <row r="299" spans="1:97" s="98" customFormat="1" x14ac:dyDescent="0.2">
      <c r="A299" s="28"/>
      <c r="B299" s="101"/>
      <c r="C299" s="102"/>
      <c r="D299" s="96"/>
      <c r="E299" s="97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</row>
    <row r="300" spans="1:97" s="98" customFormat="1" x14ac:dyDescent="0.2">
      <c r="A300" s="28"/>
      <c r="B300" s="101"/>
      <c r="C300" s="102"/>
      <c r="D300" s="96"/>
      <c r="E300" s="97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</row>
    <row r="301" spans="1:97" s="98" customFormat="1" x14ac:dyDescent="0.2">
      <c r="A301" s="28"/>
      <c r="B301" s="101"/>
      <c r="C301" s="102"/>
      <c r="D301" s="96"/>
      <c r="E301" s="97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</row>
    <row r="302" spans="1:97" s="98" customFormat="1" x14ac:dyDescent="0.2">
      <c r="A302" s="28"/>
      <c r="B302" s="101"/>
      <c r="C302" s="102"/>
      <c r="D302" s="96"/>
      <c r="E302" s="97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</row>
    <row r="303" spans="1:97" s="98" customFormat="1" x14ac:dyDescent="0.2">
      <c r="A303" s="28"/>
      <c r="B303" s="101"/>
      <c r="C303" s="102"/>
      <c r="D303" s="96"/>
      <c r="E303" s="97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</row>
    <row r="304" spans="1:97" s="98" customFormat="1" x14ac:dyDescent="0.2">
      <c r="A304" s="28"/>
      <c r="B304" s="101"/>
      <c r="C304" s="102"/>
      <c r="D304" s="96"/>
      <c r="E304" s="97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</row>
    <row r="305" spans="1:97" s="98" customFormat="1" x14ac:dyDescent="0.2">
      <c r="A305" s="28"/>
      <c r="B305" s="101"/>
      <c r="C305" s="102"/>
      <c r="D305" s="96"/>
      <c r="E305" s="97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</row>
    <row r="306" spans="1:97" s="98" customFormat="1" x14ac:dyDescent="0.2">
      <c r="A306" s="28"/>
      <c r="B306" s="101"/>
      <c r="C306" s="102"/>
      <c r="D306" s="96"/>
      <c r="E306" s="97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</row>
    <row r="307" spans="1:97" s="98" customFormat="1" x14ac:dyDescent="0.2">
      <c r="A307" s="28"/>
      <c r="B307" s="101"/>
      <c r="C307" s="102"/>
      <c r="D307" s="96"/>
      <c r="E307" s="97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</row>
    <row r="308" spans="1:97" s="98" customFormat="1" x14ac:dyDescent="0.2">
      <c r="A308" s="28"/>
      <c r="B308" s="101"/>
      <c r="C308" s="102"/>
      <c r="D308" s="96"/>
      <c r="E308" s="97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</row>
    <row r="309" spans="1:97" s="98" customFormat="1" x14ac:dyDescent="0.2">
      <c r="A309" s="28"/>
      <c r="B309" s="101"/>
      <c r="C309" s="102"/>
      <c r="D309" s="96"/>
      <c r="E309" s="97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</row>
    <row r="310" spans="1:97" s="98" customFormat="1" x14ac:dyDescent="0.2">
      <c r="A310" s="28"/>
      <c r="B310" s="101"/>
      <c r="C310" s="102"/>
      <c r="D310" s="96"/>
      <c r="E310" s="97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</row>
    <row r="311" spans="1:97" s="98" customFormat="1" x14ac:dyDescent="0.2">
      <c r="A311" s="28"/>
      <c r="B311" s="101"/>
      <c r="C311" s="102"/>
      <c r="D311" s="96"/>
      <c r="E311" s="97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</row>
    <row r="312" spans="1:97" s="98" customFormat="1" x14ac:dyDescent="0.2">
      <c r="A312" s="28"/>
      <c r="B312" s="101"/>
      <c r="C312" s="102"/>
      <c r="D312" s="96"/>
      <c r="E312" s="97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</row>
    <row r="313" spans="1:97" s="98" customFormat="1" x14ac:dyDescent="0.2">
      <c r="A313" s="28"/>
      <c r="B313" s="101"/>
      <c r="C313" s="102"/>
      <c r="D313" s="96"/>
      <c r="E313" s="97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</row>
    <row r="314" spans="1:97" s="98" customFormat="1" x14ac:dyDescent="0.2">
      <c r="A314" s="28"/>
      <c r="B314" s="101"/>
      <c r="C314" s="102"/>
      <c r="D314" s="96"/>
      <c r="E314" s="97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</row>
    <row r="315" spans="1:97" s="98" customFormat="1" x14ac:dyDescent="0.2">
      <c r="A315" s="28"/>
      <c r="B315" s="101"/>
      <c r="C315" s="102"/>
      <c r="D315" s="96"/>
      <c r="E315" s="97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</row>
    <row r="316" spans="1:97" s="98" customFormat="1" x14ac:dyDescent="0.2">
      <c r="A316" s="28"/>
      <c r="B316" s="101"/>
      <c r="C316" s="102"/>
      <c r="D316" s="96"/>
      <c r="E316" s="97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</row>
    <row r="317" spans="1:97" s="98" customFormat="1" x14ac:dyDescent="0.2">
      <c r="A317" s="28"/>
      <c r="B317" s="101"/>
      <c r="C317" s="102"/>
      <c r="D317" s="96"/>
      <c r="E317" s="97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</row>
    <row r="318" spans="1:97" s="98" customFormat="1" x14ac:dyDescent="0.2">
      <c r="A318" s="28"/>
      <c r="B318" s="101"/>
      <c r="C318" s="102"/>
      <c r="D318" s="96"/>
      <c r="E318" s="97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</row>
    <row r="319" spans="1:97" s="98" customFormat="1" x14ac:dyDescent="0.2">
      <c r="A319" s="28"/>
      <c r="B319" s="101"/>
      <c r="C319" s="102"/>
      <c r="D319" s="96"/>
      <c r="E319" s="97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</row>
    <row r="320" spans="1:97" s="98" customFormat="1" x14ac:dyDescent="0.2">
      <c r="A320" s="28"/>
      <c r="B320" s="101"/>
      <c r="C320" s="102"/>
      <c r="D320" s="96"/>
      <c r="E320" s="97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</row>
    <row r="321" spans="1:97" s="98" customFormat="1" x14ac:dyDescent="0.2">
      <c r="A321" s="28"/>
      <c r="B321" s="101"/>
      <c r="C321" s="102"/>
      <c r="D321" s="96"/>
      <c r="E321" s="97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</row>
    <row r="322" spans="1:97" s="98" customFormat="1" x14ac:dyDescent="0.2">
      <c r="A322" s="28"/>
      <c r="B322" s="101"/>
      <c r="C322" s="102"/>
      <c r="D322" s="96"/>
      <c r="E322" s="97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</row>
    <row r="323" spans="1:97" s="98" customFormat="1" x14ac:dyDescent="0.2">
      <c r="A323" s="28"/>
      <c r="B323" s="101"/>
      <c r="C323" s="102"/>
      <c r="D323" s="96"/>
      <c r="E323" s="97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</row>
    <row r="324" spans="1:97" s="98" customFormat="1" x14ac:dyDescent="0.2">
      <c r="A324" s="28"/>
      <c r="B324" s="101"/>
      <c r="C324" s="102"/>
      <c r="D324" s="96"/>
      <c r="E324" s="97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</row>
    <row r="325" spans="1:97" s="98" customFormat="1" x14ac:dyDescent="0.2">
      <c r="A325" s="28"/>
      <c r="B325" s="101"/>
      <c r="C325" s="102"/>
      <c r="D325" s="96"/>
      <c r="E325" s="97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</row>
    <row r="326" spans="1:97" s="98" customFormat="1" x14ac:dyDescent="0.2">
      <c r="A326" s="28"/>
      <c r="B326" s="101"/>
      <c r="C326" s="102"/>
      <c r="D326" s="96"/>
      <c r="E326" s="97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</row>
    <row r="327" spans="1:97" s="98" customFormat="1" x14ac:dyDescent="0.2">
      <c r="A327" s="28"/>
      <c r="B327" s="101"/>
      <c r="C327" s="102"/>
      <c r="D327" s="96"/>
      <c r="E327" s="97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</row>
    <row r="328" spans="1:97" s="98" customFormat="1" x14ac:dyDescent="0.2">
      <c r="A328" s="28"/>
      <c r="B328" s="101"/>
      <c r="C328" s="102"/>
      <c r="D328" s="96"/>
      <c r="E328" s="97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</row>
    <row r="329" spans="1:97" s="98" customFormat="1" x14ac:dyDescent="0.2">
      <c r="A329" s="28"/>
      <c r="B329" s="101"/>
      <c r="C329" s="102"/>
      <c r="D329" s="96"/>
      <c r="E329" s="97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</row>
    <row r="330" spans="1:97" s="98" customFormat="1" x14ac:dyDescent="0.2">
      <c r="A330" s="28"/>
      <c r="B330" s="101"/>
      <c r="C330" s="102"/>
      <c r="D330" s="96"/>
      <c r="E330" s="97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</row>
    <row r="331" spans="1:97" s="98" customFormat="1" x14ac:dyDescent="0.2">
      <c r="A331" s="28"/>
      <c r="B331" s="101"/>
      <c r="C331" s="102"/>
      <c r="D331" s="96"/>
      <c r="E331" s="97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</row>
    <row r="332" spans="1:97" s="98" customFormat="1" x14ac:dyDescent="0.2">
      <c r="A332" s="28"/>
      <c r="B332" s="101"/>
      <c r="C332" s="102"/>
      <c r="D332" s="96"/>
      <c r="E332" s="97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</row>
    <row r="333" spans="1:97" s="98" customFormat="1" x14ac:dyDescent="0.2">
      <c r="A333" s="28"/>
      <c r="B333" s="101"/>
      <c r="C333" s="102"/>
      <c r="D333" s="96"/>
      <c r="E333" s="97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</row>
    <row r="334" spans="1:97" s="98" customFormat="1" x14ac:dyDescent="0.2">
      <c r="A334" s="28"/>
      <c r="B334" s="101"/>
      <c r="C334" s="102"/>
      <c r="D334" s="96"/>
      <c r="E334" s="97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</row>
    <row r="335" spans="1:97" s="98" customFormat="1" x14ac:dyDescent="0.2">
      <c r="A335" s="28"/>
      <c r="B335" s="101"/>
      <c r="C335" s="102"/>
      <c r="D335" s="96"/>
      <c r="E335" s="97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</row>
    <row r="336" spans="1:97" s="98" customFormat="1" x14ac:dyDescent="0.2">
      <c r="A336" s="28"/>
      <c r="B336" s="101"/>
      <c r="C336" s="102"/>
      <c r="D336" s="96"/>
      <c r="E336" s="97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</row>
    <row r="337" spans="1:97" s="98" customFormat="1" x14ac:dyDescent="0.2">
      <c r="A337" s="28"/>
      <c r="B337" s="101"/>
      <c r="C337" s="102"/>
      <c r="D337" s="96"/>
      <c r="E337" s="97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</row>
    <row r="338" spans="1:97" s="98" customFormat="1" x14ac:dyDescent="0.2">
      <c r="A338" s="28"/>
      <c r="B338" s="101"/>
      <c r="C338" s="102"/>
      <c r="D338" s="96"/>
      <c r="E338" s="97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</row>
    <row r="339" spans="1:97" s="98" customFormat="1" x14ac:dyDescent="0.2">
      <c r="A339" s="28"/>
      <c r="B339" s="101"/>
      <c r="C339" s="102"/>
      <c r="D339" s="96"/>
      <c r="E339" s="97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</row>
    <row r="340" spans="1:97" s="98" customFormat="1" x14ac:dyDescent="0.2">
      <c r="A340" s="28"/>
      <c r="B340" s="101"/>
      <c r="C340" s="102"/>
      <c r="D340" s="96"/>
      <c r="E340" s="97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</row>
    <row r="341" spans="1:97" s="98" customFormat="1" x14ac:dyDescent="0.2">
      <c r="A341" s="28"/>
      <c r="B341" s="101"/>
      <c r="C341" s="102"/>
      <c r="D341" s="96"/>
      <c r="E341" s="97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</row>
    <row r="342" spans="1:97" s="98" customFormat="1" x14ac:dyDescent="0.2">
      <c r="A342" s="28"/>
      <c r="B342" s="101"/>
      <c r="C342" s="102"/>
      <c r="D342" s="96"/>
      <c r="E342" s="97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</row>
    <row r="343" spans="1:97" s="98" customFormat="1" x14ac:dyDescent="0.2">
      <c r="A343" s="28"/>
      <c r="B343" s="101"/>
      <c r="C343" s="102"/>
      <c r="D343" s="96"/>
      <c r="E343" s="97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</row>
    <row r="344" spans="1:97" s="98" customFormat="1" x14ac:dyDescent="0.2">
      <c r="A344" s="28"/>
      <c r="B344" s="101"/>
      <c r="C344" s="102"/>
      <c r="D344" s="96"/>
      <c r="E344" s="97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</row>
    <row r="345" spans="1:97" s="98" customFormat="1" x14ac:dyDescent="0.2">
      <c r="A345" s="28"/>
      <c r="B345" s="101"/>
      <c r="C345" s="102"/>
      <c r="D345" s="96"/>
      <c r="E345" s="97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</row>
    <row r="346" spans="1:97" s="98" customFormat="1" x14ac:dyDescent="0.2">
      <c r="A346" s="28"/>
      <c r="B346" s="101"/>
      <c r="C346" s="102"/>
      <c r="D346" s="96"/>
      <c r="E346" s="97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</row>
    <row r="347" spans="1:97" s="98" customFormat="1" x14ac:dyDescent="0.2">
      <c r="A347" s="28"/>
      <c r="B347" s="101"/>
      <c r="C347" s="102"/>
      <c r="D347" s="96"/>
      <c r="E347" s="97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</row>
    <row r="348" spans="1:97" s="98" customFormat="1" x14ac:dyDescent="0.2">
      <c r="A348" s="28"/>
      <c r="B348" s="101"/>
      <c r="C348" s="102"/>
      <c r="D348" s="96"/>
      <c r="E348" s="97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</row>
    <row r="349" spans="1:97" s="98" customFormat="1" x14ac:dyDescent="0.2">
      <c r="A349" s="28"/>
      <c r="B349" s="101"/>
      <c r="C349" s="102"/>
      <c r="D349" s="96"/>
      <c r="E349" s="97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</row>
    <row r="350" spans="1:97" s="98" customFormat="1" x14ac:dyDescent="0.2">
      <c r="A350" s="28"/>
      <c r="B350" s="101"/>
      <c r="C350" s="102"/>
      <c r="D350" s="96"/>
      <c r="E350" s="97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</row>
    <row r="351" spans="1:97" s="98" customFormat="1" x14ac:dyDescent="0.2">
      <c r="A351" s="28"/>
      <c r="B351" s="101"/>
      <c r="C351" s="102"/>
      <c r="D351" s="96"/>
      <c r="E351" s="97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</row>
    <row r="352" spans="1:97" s="98" customFormat="1" x14ac:dyDescent="0.2">
      <c r="A352" s="28"/>
      <c r="B352" s="101"/>
      <c r="C352" s="102"/>
      <c r="D352" s="96"/>
      <c r="E352" s="97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</row>
    <row r="353" spans="1:97" s="98" customFormat="1" x14ac:dyDescent="0.2">
      <c r="A353" s="28"/>
      <c r="B353" s="101"/>
      <c r="C353" s="102"/>
      <c r="D353" s="96"/>
      <c r="E353" s="97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</row>
    <row r="354" spans="1:97" s="98" customFormat="1" x14ac:dyDescent="0.2">
      <c r="A354" s="28"/>
      <c r="B354" s="101"/>
      <c r="C354" s="102"/>
      <c r="D354" s="96"/>
      <c r="E354" s="97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</row>
    <row r="355" spans="1:97" s="98" customFormat="1" x14ac:dyDescent="0.2">
      <c r="A355" s="28"/>
      <c r="B355" s="101"/>
      <c r="C355" s="102"/>
      <c r="D355" s="96"/>
      <c r="E355" s="97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</row>
    <row r="356" spans="1:97" s="98" customFormat="1" x14ac:dyDescent="0.2">
      <c r="A356" s="28"/>
      <c r="B356" s="101"/>
      <c r="C356" s="102"/>
      <c r="D356" s="96"/>
      <c r="E356" s="97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</row>
    <row r="357" spans="1:97" s="98" customFormat="1" x14ac:dyDescent="0.2">
      <c r="A357" s="28"/>
      <c r="B357" s="101"/>
      <c r="C357" s="102"/>
      <c r="D357" s="96"/>
      <c r="E357" s="97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</row>
    <row r="358" spans="1:97" s="98" customFormat="1" x14ac:dyDescent="0.2">
      <c r="A358" s="28"/>
      <c r="B358" s="101"/>
      <c r="C358" s="102"/>
      <c r="D358" s="96"/>
      <c r="E358" s="97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</row>
    <row r="359" spans="1:97" s="98" customFormat="1" x14ac:dyDescent="0.2">
      <c r="A359" s="28"/>
      <c r="B359" s="101"/>
      <c r="C359" s="102"/>
      <c r="D359" s="96"/>
      <c r="E359" s="97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</row>
    <row r="360" spans="1:97" s="98" customFormat="1" x14ac:dyDescent="0.2">
      <c r="A360" s="28"/>
      <c r="B360" s="101"/>
      <c r="C360" s="102"/>
      <c r="D360" s="96"/>
      <c r="E360" s="97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</row>
    <row r="361" spans="1:97" s="98" customFormat="1" x14ac:dyDescent="0.2">
      <c r="A361" s="28"/>
      <c r="B361" s="101"/>
      <c r="C361" s="102"/>
      <c r="D361" s="96"/>
      <c r="E361" s="97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</row>
    <row r="362" spans="1:97" s="98" customFormat="1" x14ac:dyDescent="0.2">
      <c r="A362" s="28"/>
      <c r="B362" s="101"/>
      <c r="C362" s="102"/>
      <c r="D362" s="96"/>
      <c r="E362" s="97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</row>
    <row r="363" spans="1:97" s="98" customFormat="1" x14ac:dyDescent="0.2">
      <c r="A363" s="28"/>
      <c r="B363" s="101"/>
      <c r="C363" s="102"/>
      <c r="D363" s="96"/>
      <c r="E363" s="97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</row>
    <row r="364" spans="1:97" s="98" customFormat="1" x14ac:dyDescent="0.2">
      <c r="A364" s="28"/>
      <c r="B364" s="101"/>
      <c r="C364" s="102"/>
      <c r="D364" s="96"/>
      <c r="E364" s="97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</row>
    <row r="365" spans="1:97" s="98" customFormat="1" x14ac:dyDescent="0.2">
      <c r="A365" s="28"/>
      <c r="B365" s="101"/>
      <c r="C365" s="102"/>
      <c r="D365" s="96"/>
      <c r="E365" s="97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</row>
    <row r="366" spans="1:97" s="98" customFormat="1" x14ac:dyDescent="0.2">
      <c r="A366" s="28"/>
      <c r="B366" s="101"/>
      <c r="C366" s="102"/>
      <c r="D366" s="96"/>
      <c r="E366" s="97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</row>
    <row r="367" spans="1:97" s="98" customFormat="1" x14ac:dyDescent="0.2">
      <c r="A367" s="28"/>
      <c r="B367" s="101"/>
      <c r="C367" s="102"/>
      <c r="D367" s="96"/>
      <c r="E367" s="97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</row>
    <row r="368" spans="1:97" s="98" customFormat="1" x14ac:dyDescent="0.2">
      <c r="A368" s="28"/>
      <c r="B368" s="101"/>
      <c r="C368" s="102"/>
      <c r="D368" s="96"/>
      <c r="E368" s="97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</row>
    <row r="369" spans="1:97" s="98" customFormat="1" x14ac:dyDescent="0.2">
      <c r="A369" s="28"/>
      <c r="B369" s="101"/>
      <c r="C369" s="102"/>
      <c r="D369" s="96"/>
      <c r="E369" s="97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</row>
    <row r="370" spans="1:97" s="98" customFormat="1" x14ac:dyDescent="0.2">
      <c r="A370" s="28"/>
      <c r="B370" s="101"/>
      <c r="C370" s="102"/>
      <c r="D370" s="96"/>
      <c r="E370" s="97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</row>
    <row r="371" spans="1:97" s="98" customFormat="1" x14ac:dyDescent="0.2">
      <c r="A371" s="28"/>
      <c r="B371" s="101"/>
      <c r="C371" s="102"/>
      <c r="D371" s="96"/>
      <c r="E371" s="97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</row>
    <row r="372" spans="1:97" s="98" customFormat="1" x14ac:dyDescent="0.2">
      <c r="A372" s="28"/>
      <c r="B372" s="101"/>
      <c r="C372" s="102"/>
      <c r="D372" s="96"/>
      <c r="E372" s="97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</row>
    <row r="373" spans="1:97" s="98" customFormat="1" x14ac:dyDescent="0.2">
      <c r="A373" s="28"/>
      <c r="B373" s="101"/>
      <c r="C373" s="102"/>
      <c r="D373" s="96"/>
      <c r="E373" s="97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</row>
    <row r="374" spans="1:97" s="98" customFormat="1" x14ac:dyDescent="0.2">
      <c r="A374" s="28"/>
      <c r="B374" s="101"/>
      <c r="C374" s="102"/>
      <c r="D374" s="96"/>
      <c r="E374" s="97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</row>
    <row r="375" spans="1:97" s="98" customFormat="1" x14ac:dyDescent="0.2">
      <c r="A375" s="28"/>
      <c r="B375" s="101"/>
      <c r="C375" s="102"/>
      <c r="D375" s="96"/>
      <c r="E375" s="97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</row>
    <row r="376" spans="1:97" s="98" customFormat="1" x14ac:dyDescent="0.2">
      <c r="A376" s="28"/>
      <c r="B376" s="101"/>
      <c r="C376" s="102"/>
      <c r="D376" s="96"/>
      <c r="E376" s="97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</row>
    <row r="377" spans="1:97" s="98" customFormat="1" x14ac:dyDescent="0.2">
      <c r="A377" s="28"/>
      <c r="B377" s="101"/>
      <c r="C377" s="102"/>
      <c r="D377" s="96"/>
      <c r="E377" s="97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</row>
    <row r="378" spans="1:97" s="98" customFormat="1" x14ac:dyDescent="0.2">
      <c r="A378" s="28"/>
      <c r="B378" s="101"/>
      <c r="C378" s="102"/>
      <c r="D378" s="96"/>
      <c r="E378" s="97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</row>
    <row r="379" spans="1:97" s="98" customFormat="1" x14ac:dyDescent="0.2">
      <c r="A379" s="28"/>
      <c r="B379" s="101"/>
      <c r="C379" s="102"/>
      <c r="D379" s="96"/>
      <c r="E379" s="97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</row>
    <row r="380" spans="1:97" s="98" customFormat="1" x14ac:dyDescent="0.2">
      <c r="A380" s="28"/>
      <c r="B380" s="101"/>
      <c r="C380" s="102"/>
      <c r="D380" s="96"/>
      <c r="E380" s="97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</row>
    <row r="381" spans="1:97" s="98" customFormat="1" x14ac:dyDescent="0.2">
      <c r="A381" s="28"/>
      <c r="B381" s="101"/>
      <c r="C381" s="102"/>
      <c r="D381" s="96"/>
      <c r="E381" s="97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</row>
    <row r="382" spans="1:97" s="98" customFormat="1" x14ac:dyDescent="0.2">
      <c r="A382" s="28"/>
      <c r="B382" s="101"/>
      <c r="C382" s="102"/>
      <c r="D382" s="96"/>
      <c r="E382" s="97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</row>
    <row r="383" spans="1:97" s="98" customFormat="1" x14ac:dyDescent="0.2">
      <c r="A383" s="28"/>
      <c r="B383" s="101"/>
      <c r="C383" s="102"/>
      <c r="D383" s="96"/>
      <c r="E383" s="97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</row>
    <row r="384" spans="1:97" s="98" customFormat="1" x14ac:dyDescent="0.2">
      <c r="A384" s="28"/>
      <c r="B384" s="101"/>
      <c r="C384" s="102"/>
      <c r="D384" s="96"/>
      <c r="E384" s="97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</row>
    <row r="385" spans="1:97" s="98" customFormat="1" x14ac:dyDescent="0.2">
      <c r="A385" s="28"/>
      <c r="B385" s="101"/>
      <c r="C385" s="102"/>
      <c r="D385" s="96"/>
      <c r="E385" s="97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</row>
    <row r="386" spans="1:97" s="98" customFormat="1" x14ac:dyDescent="0.2">
      <c r="A386" s="28"/>
      <c r="B386" s="101"/>
      <c r="C386" s="102"/>
      <c r="D386" s="96"/>
      <c r="E386" s="97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</row>
    <row r="387" spans="1:97" s="98" customFormat="1" x14ac:dyDescent="0.2">
      <c r="A387" s="28"/>
      <c r="B387" s="101"/>
      <c r="C387" s="102"/>
      <c r="D387" s="96"/>
      <c r="E387" s="97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</row>
    <row r="388" spans="1:97" s="98" customFormat="1" x14ac:dyDescent="0.2">
      <c r="A388" s="28"/>
      <c r="B388" s="101"/>
      <c r="C388" s="102"/>
      <c r="D388" s="96"/>
      <c r="E388" s="97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</row>
    <row r="389" spans="1:97" s="98" customFormat="1" x14ac:dyDescent="0.2">
      <c r="A389" s="28"/>
      <c r="B389" s="101"/>
      <c r="C389" s="102"/>
      <c r="D389" s="96"/>
      <c r="E389" s="97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</row>
    <row r="390" spans="1:97" s="98" customFormat="1" x14ac:dyDescent="0.2">
      <c r="A390" s="28"/>
      <c r="B390" s="101"/>
      <c r="C390" s="102"/>
      <c r="D390" s="96"/>
      <c r="E390" s="97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</row>
    <row r="391" spans="1:97" s="98" customFormat="1" x14ac:dyDescent="0.2">
      <c r="A391" s="28"/>
      <c r="B391" s="101"/>
      <c r="C391" s="102"/>
      <c r="D391" s="96"/>
      <c r="E391" s="97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</row>
    <row r="392" spans="1:97" s="98" customFormat="1" x14ac:dyDescent="0.2">
      <c r="A392" s="28"/>
      <c r="B392" s="101"/>
      <c r="C392" s="102"/>
      <c r="D392" s="96"/>
      <c r="E392" s="97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</row>
    <row r="393" spans="1:97" s="98" customFormat="1" x14ac:dyDescent="0.2">
      <c r="A393" s="28"/>
      <c r="B393" s="101"/>
      <c r="C393" s="102"/>
      <c r="D393" s="96"/>
      <c r="E393" s="97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</row>
    <row r="394" spans="1:97" s="98" customFormat="1" x14ac:dyDescent="0.2">
      <c r="A394" s="28"/>
      <c r="B394" s="101"/>
      <c r="C394" s="102"/>
      <c r="D394" s="96"/>
      <c r="E394" s="97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</row>
    <row r="395" spans="1:97" s="98" customFormat="1" x14ac:dyDescent="0.2">
      <c r="A395" s="28"/>
      <c r="B395" s="101"/>
      <c r="C395" s="102"/>
      <c r="D395" s="96"/>
      <c r="E395" s="97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</row>
    <row r="396" spans="1:97" s="98" customFormat="1" x14ac:dyDescent="0.2">
      <c r="A396" s="28"/>
      <c r="B396" s="101"/>
      <c r="C396" s="102"/>
      <c r="D396" s="96"/>
      <c r="E396" s="97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</row>
    <row r="397" spans="1:97" s="98" customFormat="1" x14ac:dyDescent="0.2">
      <c r="A397" s="28"/>
      <c r="B397" s="101"/>
      <c r="C397" s="102"/>
      <c r="D397" s="96"/>
      <c r="E397" s="97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</row>
    <row r="398" spans="1:97" s="98" customFormat="1" x14ac:dyDescent="0.2">
      <c r="A398" s="28"/>
      <c r="B398" s="101"/>
      <c r="C398" s="102"/>
      <c r="D398" s="96"/>
      <c r="E398" s="97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</row>
    <row r="399" spans="1:97" s="98" customFormat="1" x14ac:dyDescent="0.2">
      <c r="A399" s="28"/>
      <c r="B399" s="101"/>
      <c r="C399" s="102"/>
      <c r="D399" s="96"/>
      <c r="E399" s="97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</row>
    <row r="400" spans="1:97" s="98" customFormat="1" x14ac:dyDescent="0.2">
      <c r="A400" s="28"/>
      <c r="B400" s="101"/>
      <c r="C400" s="102"/>
      <c r="D400" s="96"/>
      <c r="E400" s="97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</row>
    <row r="401" spans="1:97" s="98" customFormat="1" x14ac:dyDescent="0.2">
      <c r="A401" s="28"/>
      <c r="B401" s="101"/>
      <c r="C401" s="102"/>
      <c r="D401" s="96"/>
      <c r="E401" s="97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</row>
    <row r="402" spans="1:97" s="98" customFormat="1" x14ac:dyDescent="0.2">
      <c r="A402" s="28"/>
      <c r="B402" s="101"/>
      <c r="C402" s="102"/>
      <c r="D402" s="96"/>
      <c r="E402" s="97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</row>
    <row r="403" spans="1:97" s="98" customFormat="1" x14ac:dyDescent="0.2">
      <c r="A403" s="28"/>
      <c r="B403" s="101"/>
      <c r="C403" s="102"/>
      <c r="D403" s="96"/>
      <c r="E403" s="97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</row>
    <row r="404" spans="1:97" s="98" customFormat="1" x14ac:dyDescent="0.2">
      <c r="A404" s="28"/>
      <c r="B404" s="101"/>
      <c r="C404" s="102"/>
      <c r="D404" s="96"/>
      <c r="E404" s="97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</row>
    <row r="405" spans="1:97" s="98" customFormat="1" x14ac:dyDescent="0.2">
      <c r="A405" s="28"/>
      <c r="B405" s="101"/>
      <c r="C405" s="102"/>
      <c r="D405" s="96"/>
      <c r="E405" s="97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</row>
    <row r="406" spans="1:97" s="98" customFormat="1" x14ac:dyDescent="0.2">
      <c r="A406" s="28"/>
      <c r="B406" s="101"/>
      <c r="C406" s="102"/>
      <c r="D406" s="96"/>
      <c r="E406" s="97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</row>
    <row r="407" spans="1:97" s="98" customFormat="1" x14ac:dyDescent="0.2">
      <c r="A407" s="28"/>
      <c r="B407" s="101"/>
      <c r="C407" s="102"/>
      <c r="D407" s="96"/>
      <c r="E407" s="97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</row>
    <row r="408" spans="1:97" s="98" customFormat="1" x14ac:dyDescent="0.2">
      <c r="A408" s="28"/>
      <c r="B408" s="101"/>
      <c r="C408" s="102"/>
      <c r="D408" s="96"/>
      <c r="E408" s="97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</row>
    <row r="409" spans="1:97" s="98" customFormat="1" x14ac:dyDescent="0.2">
      <c r="A409" s="28"/>
      <c r="B409" s="101"/>
      <c r="C409" s="102"/>
      <c r="D409" s="96"/>
      <c r="E409" s="97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</row>
    <row r="410" spans="1:97" s="98" customFormat="1" x14ac:dyDescent="0.2">
      <c r="A410" s="28"/>
      <c r="B410" s="101"/>
      <c r="C410" s="102"/>
      <c r="D410" s="96"/>
      <c r="E410" s="97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</row>
    <row r="411" spans="1:97" s="98" customFormat="1" x14ac:dyDescent="0.2">
      <c r="A411" s="28"/>
      <c r="B411" s="101"/>
      <c r="C411" s="102"/>
      <c r="D411" s="96"/>
      <c r="E411" s="97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</row>
    <row r="412" spans="1:97" s="98" customFormat="1" x14ac:dyDescent="0.2">
      <c r="A412" s="28"/>
      <c r="B412" s="101"/>
      <c r="C412" s="102"/>
      <c r="D412" s="96"/>
      <c r="E412" s="97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</row>
    <row r="413" spans="1:97" s="98" customFormat="1" x14ac:dyDescent="0.2">
      <c r="A413" s="28"/>
      <c r="B413" s="101"/>
      <c r="C413" s="102"/>
      <c r="D413" s="96"/>
      <c r="E413" s="97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</row>
    <row r="414" spans="1:97" s="98" customFormat="1" x14ac:dyDescent="0.2">
      <c r="A414" s="28"/>
      <c r="B414" s="101"/>
      <c r="C414" s="102"/>
      <c r="D414" s="96"/>
      <c r="E414" s="97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</row>
    <row r="415" spans="1:97" s="98" customFormat="1" x14ac:dyDescent="0.2">
      <c r="A415" s="28"/>
      <c r="B415" s="101"/>
      <c r="C415" s="102"/>
      <c r="D415" s="96"/>
      <c r="E415" s="97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</row>
    <row r="416" spans="1:97" s="98" customFormat="1" x14ac:dyDescent="0.2">
      <c r="A416" s="28"/>
      <c r="B416" s="101"/>
      <c r="C416" s="102"/>
      <c r="D416" s="96"/>
      <c r="E416" s="97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</row>
    <row r="417" spans="1:97" s="98" customFormat="1" x14ac:dyDescent="0.2">
      <c r="A417" s="28"/>
      <c r="B417" s="101"/>
      <c r="C417" s="102"/>
      <c r="D417" s="96"/>
      <c r="E417" s="97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</row>
    <row r="418" spans="1:97" s="98" customFormat="1" x14ac:dyDescent="0.2">
      <c r="A418" s="28"/>
      <c r="B418" s="101"/>
      <c r="C418" s="102"/>
      <c r="D418" s="96"/>
      <c r="E418" s="97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</row>
    <row r="419" spans="1:97" s="98" customFormat="1" x14ac:dyDescent="0.2">
      <c r="A419" s="28"/>
      <c r="B419" s="101"/>
      <c r="C419" s="102"/>
      <c r="D419" s="96"/>
      <c r="E419" s="97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</row>
    <row r="420" spans="1:97" s="98" customFormat="1" x14ac:dyDescent="0.2">
      <c r="A420" s="28"/>
      <c r="B420" s="101"/>
      <c r="C420" s="102"/>
      <c r="D420" s="96"/>
      <c r="E420" s="97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</row>
    <row r="421" spans="1:97" s="98" customFormat="1" x14ac:dyDescent="0.2">
      <c r="A421" s="28"/>
      <c r="B421" s="101"/>
      <c r="C421" s="102"/>
      <c r="D421" s="96"/>
      <c r="E421" s="97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</row>
    <row r="422" spans="1:97" s="98" customFormat="1" x14ac:dyDescent="0.2">
      <c r="A422" s="28"/>
      <c r="B422" s="101"/>
      <c r="C422" s="102"/>
      <c r="D422" s="96"/>
      <c r="E422" s="97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</row>
    <row r="423" spans="1:97" s="98" customFormat="1" x14ac:dyDescent="0.2">
      <c r="A423" s="28"/>
      <c r="B423" s="101"/>
      <c r="C423" s="102"/>
      <c r="D423" s="96"/>
      <c r="E423" s="97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</row>
    <row r="424" spans="1:97" s="98" customFormat="1" x14ac:dyDescent="0.2">
      <c r="A424" s="28"/>
      <c r="B424" s="101"/>
      <c r="C424" s="102"/>
      <c r="D424" s="96"/>
      <c r="E424" s="97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</row>
    <row r="425" spans="1:97" s="98" customFormat="1" x14ac:dyDescent="0.2">
      <c r="A425" s="28"/>
      <c r="B425" s="101"/>
      <c r="C425" s="102"/>
      <c r="D425" s="96"/>
      <c r="E425" s="97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</row>
    <row r="426" spans="1:97" s="98" customFormat="1" x14ac:dyDescent="0.2">
      <c r="A426" s="28"/>
      <c r="B426" s="101"/>
      <c r="C426" s="102"/>
      <c r="D426" s="96"/>
      <c r="E426" s="97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</row>
    <row r="427" spans="1:97" s="98" customFormat="1" x14ac:dyDescent="0.2">
      <c r="A427" s="28"/>
      <c r="B427" s="101"/>
      <c r="C427" s="102"/>
      <c r="D427" s="96"/>
      <c r="E427" s="97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</row>
    <row r="428" spans="1:97" s="98" customFormat="1" x14ac:dyDescent="0.2">
      <c r="A428" s="28"/>
      <c r="B428" s="101"/>
      <c r="C428" s="102"/>
      <c r="D428" s="96"/>
      <c r="E428" s="97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</row>
    <row r="429" spans="1:97" s="98" customFormat="1" x14ac:dyDescent="0.2">
      <c r="A429" s="28"/>
      <c r="B429" s="101"/>
      <c r="C429" s="102"/>
      <c r="D429" s="96"/>
      <c r="E429" s="97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</row>
    <row r="430" spans="1:97" s="98" customFormat="1" x14ac:dyDescent="0.2">
      <c r="A430" s="28"/>
      <c r="B430" s="101"/>
      <c r="C430" s="102"/>
      <c r="D430" s="96"/>
      <c r="E430" s="97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</row>
    <row r="431" spans="1:97" s="98" customFormat="1" x14ac:dyDescent="0.2">
      <c r="A431" s="28"/>
      <c r="B431" s="101"/>
      <c r="C431" s="102"/>
      <c r="D431" s="96"/>
      <c r="E431" s="97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</row>
    <row r="432" spans="1:97" s="98" customFormat="1" x14ac:dyDescent="0.2">
      <c r="A432" s="28"/>
      <c r="B432" s="101"/>
      <c r="C432" s="102"/>
      <c r="D432" s="96"/>
      <c r="E432" s="97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</row>
    <row r="433" spans="1:97" s="98" customFormat="1" x14ac:dyDescent="0.2">
      <c r="A433" s="28"/>
      <c r="B433" s="101"/>
      <c r="C433" s="102"/>
      <c r="D433" s="96"/>
      <c r="E433" s="97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</row>
    <row r="434" spans="1:97" s="98" customFormat="1" x14ac:dyDescent="0.2">
      <c r="A434" s="28"/>
      <c r="B434" s="101"/>
      <c r="C434" s="102"/>
      <c r="D434" s="96"/>
      <c r="E434" s="97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</row>
    <row r="435" spans="1:97" s="98" customFormat="1" x14ac:dyDescent="0.2">
      <c r="A435" s="28"/>
      <c r="B435" s="101"/>
      <c r="C435" s="102"/>
      <c r="D435" s="96"/>
      <c r="E435" s="97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</row>
    <row r="436" spans="1:97" s="98" customFormat="1" x14ac:dyDescent="0.2">
      <c r="A436" s="28"/>
      <c r="B436" s="101"/>
      <c r="C436" s="102"/>
      <c r="D436" s="96"/>
      <c r="E436" s="97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</row>
    <row r="437" spans="1:97" s="98" customFormat="1" x14ac:dyDescent="0.2">
      <c r="A437" s="28"/>
      <c r="B437" s="101"/>
      <c r="C437" s="102"/>
      <c r="D437" s="96"/>
      <c r="E437" s="97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</row>
    <row r="438" spans="1:97" s="98" customFormat="1" x14ac:dyDescent="0.2">
      <c r="A438" s="28"/>
      <c r="B438" s="101"/>
      <c r="C438" s="102"/>
      <c r="D438" s="96"/>
      <c r="E438" s="97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</row>
    <row r="439" spans="1:97" s="98" customFormat="1" x14ac:dyDescent="0.2">
      <c r="A439" s="28"/>
      <c r="B439" s="101"/>
      <c r="C439" s="102"/>
      <c r="D439" s="96"/>
      <c r="E439" s="97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</row>
    <row r="440" spans="1:97" s="98" customFormat="1" x14ac:dyDescent="0.2">
      <c r="A440" s="28"/>
      <c r="B440" s="101"/>
      <c r="C440" s="102"/>
      <c r="D440" s="96"/>
      <c r="E440" s="97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</row>
    <row r="441" spans="1:97" s="98" customFormat="1" x14ac:dyDescent="0.2">
      <c r="A441" s="28"/>
      <c r="B441" s="101"/>
      <c r="C441" s="102"/>
      <c r="D441" s="96"/>
      <c r="E441" s="97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</row>
    <row r="442" spans="1:97" s="98" customFormat="1" x14ac:dyDescent="0.2">
      <c r="A442" s="28"/>
      <c r="B442" s="101"/>
      <c r="C442" s="102"/>
      <c r="D442" s="96"/>
      <c r="E442" s="97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</row>
    <row r="443" spans="1:97" s="98" customFormat="1" x14ac:dyDescent="0.2">
      <c r="A443" s="28"/>
      <c r="B443" s="101"/>
      <c r="C443" s="102"/>
      <c r="D443" s="96"/>
      <c r="E443" s="97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</row>
    <row r="444" spans="1:97" s="98" customFormat="1" x14ac:dyDescent="0.2">
      <c r="A444" s="28"/>
      <c r="B444" s="101"/>
      <c r="C444" s="102"/>
      <c r="D444" s="96"/>
      <c r="E444" s="97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</row>
    <row r="445" spans="1:97" s="98" customFormat="1" x14ac:dyDescent="0.2">
      <c r="A445" s="28"/>
      <c r="B445" s="101"/>
      <c r="C445" s="102"/>
      <c r="D445" s="96"/>
      <c r="E445" s="97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</row>
    <row r="446" spans="1:97" s="98" customFormat="1" x14ac:dyDescent="0.2">
      <c r="A446" s="28"/>
      <c r="B446" s="101"/>
      <c r="C446" s="102"/>
      <c r="D446" s="96"/>
      <c r="E446" s="97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</row>
    <row r="447" spans="1:97" s="98" customFormat="1" x14ac:dyDescent="0.2">
      <c r="A447" s="28"/>
      <c r="B447" s="101"/>
      <c r="C447" s="102"/>
      <c r="D447" s="96"/>
      <c r="E447" s="97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</row>
    <row r="448" spans="1:97" s="98" customFormat="1" x14ac:dyDescent="0.2">
      <c r="A448" s="28"/>
      <c r="B448" s="101"/>
      <c r="C448" s="102"/>
      <c r="D448" s="96"/>
      <c r="E448" s="97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</row>
    <row r="449" spans="1:97" s="98" customFormat="1" x14ac:dyDescent="0.2">
      <c r="A449" s="28"/>
      <c r="B449" s="101"/>
      <c r="C449" s="102"/>
      <c r="D449" s="96"/>
      <c r="E449" s="97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</row>
    <row r="450" spans="1:97" s="98" customFormat="1" x14ac:dyDescent="0.2">
      <c r="A450" s="28"/>
      <c r="B450" s="101"/>
      <c r="C450" s="102"/>
      <c r="D450" s="96"/>
      <c r="E450" s="97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</row>
    <row r="451" spans="1:97" s="98" customFormat="1" x14ac:dyDescent="0.2">
      <c r="A451" s="28"/>
      <c r="B451" s="101"/>
      <c r="C451" s="102"/>
      <c r="D451" s="96"/>
      <c r="E451" s="97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</row>
    <row r="452" spans="1:97" s="98" customFormat="1" x14ac:dyDescent="0.2">
      <c r="A452" s="28"/>
      <c r="B452" s="101"/>
      <c r="C452" s="102"/>
      <c r="D452" s="96"/>
      <c r="E452" s="97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</row>
    <row r="453" spans="1:97" s="98" customFormat="1" x14ac:dyDescent="0.2">
      <c r="A453" s="28"/>
      <c r="B453" s="101"/>
      <c r="C453" s="102"/>
      <c r="D453" s="96"/>
      <c r="E453" s="97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</row>
    <row r="454" spans="1:97" s="98" customFormat="1" x14ac:dyDescent="0.2">
      <c r="A454" s="28"/>
      <c r="B454" s="101"/>
      <c r="C454" s="102"/>
      <c r="D454" s="96"/>
      <c r="E454" s="97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</row>
    <row r="455" spans="1:97" s="98" customFormat="1" x14ac:dyDescent="0.2">
      <c r="A455" s="28"/>
      <c r="B455" s="101"/>
      <c r="C455" s="102"/>
      <c r="D455" s="96"/>
      <c r="E455" s="97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</row>
    <row r="456" spans="1:97" s="98" customFormat="1" x14ac:dyDescent="0.2">
      <c r="A456" s="28"/>
      <c r="B456" s="101"/>
      <c r="C456" s="102"/>
      <c r="D456" s="96"/>
      <c r="E456" s="97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</row>
    <row r="457" spans="1:97" s="98" customFormat="1" x14ac:dyDescent="0.2">
      <c r="A457" s="28"/>
      <c r="B457" s="101"/>
      <c r="C457" s="102"/>
      <c r="D457" s="96"/>
      <c r="E457" s="97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</row>
    <row r="458" spans="1:97" s="98" customFormat="1" x14ac:dyDescent="0.2">
      <c r="A458" s="28"/>
      <c r="B458" s="101"/>
      <c r="C458" s="102"/>
      <c r="D458" s="96"/>
      <c r="E458" s="97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</row>
    <row r="459" spans="1:97" s="98" customFormat="1" x14ac:dyDescent="0.2">
      <c r="A459" s="28"/>
      <c r="B459" s="101"/>
      <c r="C459" s="102"/>
      <c r="D459" s="96"/>
      <c r="E459" s="97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</row>
    <row r="460" spans="1:97" s="98" customFormat="1" x14ac:dyDescent="0.2">
      <c r="A460" s="28"/>
      <c r="B460" s="101"/>
      <c r="C460" s="102"/>
      <c r="D460" s="96"/>
      <c r="E460" s="97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</row>
    <row r="461" spans="1:97" s="98" customFormat="1" x14ac:dyDescent="0.2">
      <c r="A461" s="28"/>
      <c r="B461" s="101"/>
      <c r="C461" s="102"/>
      <c r="D461" s="96"/>
      <c r="E461" s="97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</row>
    <row r="462" spans="1:97" s="98" customFormat="1" x14ac:dyDescent="0.2">
      <c r="A462" s="28"/>
      <c r="B462" s="101"/>
      <c r="C462" s="102"/>
      <c r="D462" s="96"/>
      <c r="E462" s="97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</row>
    <row r="463" spans="1:97" s="98" customFormat="1" x14ac:dyDescent="0.2">
      <c r="A463" s="28"/>
      <c r="B463" s="101"/>
      <c r="C463" s="102"/>
      <c r="D463" s="96"/>
      <c r="E463" s="97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</row>
    <row r="464" spans="1:97" s="98" customFormat="1" x14ac:dyDescent="0.2">
      <c r="A464" s="28"/>
      <c r="B464" s="101"/>
      <c r="C464" s="102"/>
      <c r="D464" s="96"/>
      <c r="E464" s="97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</row>
    <row r="465" spans="1:97" s="98" customFormat="1" x14ac:dyDescent="0.2">
      <c r="A465" s="28"/>
      <c r="B465" s="101"/>
      <c r="C465" s="102"/>
      <c r="D465" s="96"/>
      <c r="E465" s="97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</row>
    <row r="466" spans="1:97" s="98" customFormat="1" x14ac:dyDescent="0.2">
      <c r="A466" s="28"/>
      <c r="B466" s="101"/>
      <c r="C466" s="102"/>
      <c r="D466" s="96"/>
      <c r="E466" s="97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</row>
    <row r="467" spans="1:97" s="98" customFormat="1" x14ac:dyDescent="0.2">
      <c r="A467" s="28"/>
      <c r="B467" s="101"/>
      <c r="C467" s="102"/>
      <c r="D467" s="96"/>
      <c r="E467" s="97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</row>
    <row r="468" spans="1:97" s="98" customFormat="1" x14ac:dyDescent="0.2">
      <c r="A468" s="28"/>
      <c r="B468" s="101"/>
      <c r="C468" s="102"/>
      <c r="D468" s="96"/>
      <c r="E468" s="97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</row>
    <row r="469" spans="1:97" s="98" customFormat="1" x14ac:dyDescent="0.2">
      <c r="A469" s="28"/>
      <c r="B469" s="101"/>
      <c r="C469" s="102"/>
      <c r="D469" s="96"/>
      <c r="E469" s="97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</row>
    <row r="470" spans="1:97" s="98" customFormat="1" x14ac:dyDescent="0.2">
      <c r="A470" s="28"/>
      <c r="B470" s="101"/>
      <c r="C470" s="102"/>
      <c r="D470" s="96"/>
      <c r="E470" s="97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</row>
    <row r="471" spans="1:97" s="98" customFormat="1" x14ac:dyDescent="0.2">
      <c r="A471" s="28"/>
      <c r="B471" s="101"/>
      <c r="C471" s="102"/>
      <c r="D471" s="96"/>
      <c r="E471" s="97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</row>
    <row r="472" spans="1:97" s="98" customFormat="1" x14ac:dyDescent="0.2">
      <c r="A472" s="28"/>
      <c r="B472" s="101"/>
      <c r="C472" s="102"/>
      <c r="D472" s="96"/>
      <c r="E472" s="97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</row>
    <row r="473" spans="1:97" s="98" customFormat="1" x14ac:dyDescent="0.2">
      <c r="A473" s="28"/>
      <c r="B473" s="101"/>
      <c r="C473" s="102"/>
      <c r="D473" s="96"/>
      <c r="E473" s="97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</row>
    <row r="474" spans="1:97" s="98" customFormat="1" x14ac:dyDescent="0.2">
      <c r="A474" s="28"/>
      <c r="B474" s="101"/>
      <c r="C474" s="102"/>
      <c r="D474" s="96"/>
      <c r="E474" s="97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</row>
    <row r="475" spans="1:97" s="98" customFormat="1" x14ac:dyDescent="0.2">
      <c r="A475" s="28"/>
      <c r="B475" s="101"/>
      <c r="C475" s="102"/>
      <c r="D475" s="96"/>
      <c r="E475" s="97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</row>
    <row r="476" spans="1:97" s="98" customFormat="1" x14ac:dyDescent="0.2">
      <c r="A476" s="28"/>
      <c r="B476" s="101"/>
      <c r="C476" s="102"/>
      <c r="D476" s="96"/>
      <c r="E476" s="97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</row>
    <row r="477" spans="1:97" s="98" customFormat="1" x14ac:dyDescent="0.2">
      <c r="A477" s="28"/>
      <c r="B477" s="101"/>
      <c r="C477" s="102"/>
      <c r="D477" s="96"/>
      <c r="E477" s="97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</row>
    <row r="478" spans="1:97" s="98" customFormat="1" x14ac:dyDescent="0.2">
      <c r="A478" s="28"/>
      <c r="B478" s="101"/>
      <c r="C478" s="102"/>
      <c r="D478" s="96"/>
      <c r="E478" s="97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</row>
    <row r="479" spans="1:97" s="98" customFormat="1" x14ac:dyDescent="0.2">
      <c r="A479" s="28"/>
      <c r="B479" s="101"/>
      <c r="C479" s="102"/>
      <c r="D479" s="96"/>
      <c r="E479" s="97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</row>
    <row r="480" spans="1:97" s="98" customFormat="1" x14ac:dyDescent="0.2">
      <c r="A480" s="28"/>
      <c r="B480" s="101"/>
      <c r="C480" s="102"/>
      <c r="D480" s="96"/>
      <c r="E480" s="97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</row>
    <row r="481" spans="1:97" s="98" customFormat="1" x14ac:dyDescent="0.2">
      <c r="A481" s="28"/>
      <c r="B481" s="101"/>
      <c r="C481" s="102"/>
      <c r="D481" s="96"/>
      <c r="E481" s="97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</row>
    <row r="482" spans="1:97" s="98" customFormat="1" x14ac:dyDescent="0.2">
      <c r="A482" s="28"/>
      <c r="B482" s="101"/>
      <c r="C482" s="102"/>
      <c r="D482" s="96"/>
      <c r="E482" s="97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</row>
    <row r="483" spans="1:97" s="98" customFormat="1" x14ac:dyDescent="0.2">
      <c r="A483" s="28"/>
      <c r="B483" s="101"/>
      <c r="C483" s="102"/>
      <c r="D483" s="96"/>
      <c r="E483" s="97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</row>
    <row r="484" spans="1:97" s="98" customFormat="1" x14ac:dyDescent="0.2">
      <c r="A484" s="28"/>
      <c r="B484" s="101"/>
      <c r="C484" s="102"/>
      <c r="D484" s="96"/>
      <c r="E484" s="97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</row>
    <row r="485" spans="1:97" s="98" customFormat="1" x14ac:dyDescent="0.2">
      <c r="A485" s="28"/>
      <c r="B485" s="101"/>
      <c r="C485" s="102"/>
      <c r="D485" s="96"/>
      <c r="E485" s="97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</row>
    <row r="486" spans="1:97" s="98" customFormat="1" x14ac:dyDescent="0.2">
      <c r="A486" s="28"/>
      <c r="B486" s="101"/>
      <c r="C486" s="102"/>
      <c r="D486" s="96"/>
      <c r="E486" s="97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</row>
    <row r="487" spans="1:97" s="98" customFormat="1" x14ac:dyDescent="0.2">
      <c r="A487" s="28"/>
      <c r="B487" s="101"/>
      <c r="C487" s="102"/>
      <c r="D487" s="96"/>
      <c r="E487" s="97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</row>
  </sheetData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6B10-F969-437D-9979-A4D0D109FED4}">
  <dimension ref="A7:AA16"/>
  <sheetViews>
    <sheetView zoomScale="130" zoomScaleNormal="130" workbookViewId="0">
      <selection activeCell="C20" sqref="C20"/>
    </sheetView>
  </sheetViews>
  <sheetFormatPr defaultRowHeight="12.75" x14ac:dyDescent="0.2"/>
  <cols>
    <col min="2" max="2" width="6.28515625" customWidth="1"/>
    <col min="3" max="3" width="43.42578125" customWidth="1"/>
    <col min="4" max="5" width="10.7109375" customWidth="1"/>
    <col min="6" max="6" width="11.28515625" customWidth="1"/>
    <col min="7" max="7" width="16" hidden="1" customWidth="1"/>
    <col min="8" max="27" width="3.28515625" style="1" customWidth="1"/>
  </cols>
  <sheetData>
    <row r="7" spans="1:27" ht="25.5" customHeight="1" x14ac:dyDescent="0.2">
      <c r="A7" s="2"/>
      <c r="B7" s="117" t="s">
        <v>2</v>
      </c>
      <c r="C7" s="118" t="s">
        <v>0</v>
      </c>
      <c r="D7" s="119" t="s">
        <v>65</v>
      </c>
      <c r="E7" s="119" t="s">
        <v>7</v>
      </c>
      <c r="F7" s="119" t="s">
        <v>5</v>
      </c>
      <c r="G7" s="118" t="s">
        <v>3</v>
      </c>
      <c r="H7" s="6" t="s">
        <v>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33.6" customHeight="1" x14ac:dyDescent="0.2">
      <c r="B8" s="117"/>
      <c r="C8" s="118"/>
      <c r="D8" s="118"/>
      <c r="E8" s="119"/>
      <c r="F8" s="118"/>
      <c r="G8" s="118"/>
      <c r="H8" s="7">
        <v>1</v>
      </c>
      <c r="I8" s="7">
        <v>2</v>
      </c>
      <c r="J8" s="7">
        <v>3</v>
      </c>
      <c r="K8" s="7">
        <v>4</v>
      </c>
      <c r="L8" s="7">
        <v>5</v>
      </c>
      <c r="M8" s="7">
        <v>6</v>
      </c>
      <c r="N8" s="7">
        <v>7</v>
      </c>
      <c r="O8" s="7">
        <v>8</v>
      </c>
      <c r="P8" s="7">
        <v>9</v>
      </c>
      <c r="Q8" s="7">
        <v>10</v>
      </c>
      <c r="R8" s="7">
        <v>11</v>
      </c>
      <c r="S8" s="7">
        <v>12</v>
      </c>
      <c r="T8" s="7">
        <v>13</v>
      </c>
      <c r="U8" s="7">
        <v>14</v>
      </c>
      <c r="V8" s="7">
        <v>15</v>
      </c>
      <c r="W8" s="7">
        <v>16</v>
      </c>
      <c r="X8" s="7">
        <v>17</v>
      </c>
      <c r="Y8" s="7">
        <v>18</v>
      </c>
      <c r="Z8" s="7">
        <v>19</v>
      </c>
      <c r="AA8" s="17">
        <v>20</v>
      </c>
    </row>
    <row r="9" spans="1:27" ht="28.5" customHeight="1" x14ac:dyDescent="0.2">
      <c r="B9" s="8">
        <v>1</v>
      </c>
      <c r="C9" s="9" t="s">
        <v>6</v>
      </c>
      <c r="D9" s="10">
        <v>1</v>
      </c>
      <c r="E9" s="10">
        <v>2</v>
      </c>
      <c r="F9" s="10">
        <v>1</v>
      </c>
      <c r="G9" s="10"/>
      <c r="H9" s="11" t="s">
        <v>8</v>
      </c>
      <c r="I9" s="10"/>
      <c r="J9" s="10"/>
      <c r="K9" s="10"/>
      <c r="L9" s="1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8.25" x14ac:dyDescent="0.2">
      <c r="B10" s="8">
        <v>2</v>
      </c>
      <c r="C10" s="9" t="s">
        <v>59</v>
      </c>
      <c r="D10" s="10">
        <v>14</v>
      </c>
      <c r="E10" s="10">
        <v>2</v>
      </c>
      <c r="F10" s="10">
        <v>1</v>
      </c>
      <c r="G10" s="10"/>
      <c r="H10" s="112" t="s">
        <v>11</v>
      </c>
      <c r="I10" s="113"/>
      <c r="J10" s="10"/>
      <c r="K10" s="10"/>
      <c r="L10" s="1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8.5" customHeight="1" x14ac:dyDescent="0.2">
      <c r="B11" s="8">
        <v>3</v>
      </c>
      <c r="C11" s="9" t="s">
        <v>12</v>
      </c>
      <c r="D11" s="10">
        <v>2</v>
      </c>
      <c r="E11" s="10">
        <v>2</v>
      </c>
      <c r="F11" s="10">
        <v>1</v>
      </c>
      <c r="G11" s="10"/>
      <c r="H11" s="10"/>
      <c r="I11" s="10"/>
      <c r="J11" s="112" t="s">
        <v>61</v>
      </c>
      <c r="K11" s="113"/>
      <c r="L11" s="113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8.5" customHeight="1" x14ac:dyDescent="0.2">
      <c r="B12" s="8">
        <v>4</v>
      </c>
      <c r="C12" s="9" t="s">
        <v>60</v>
      </c>
      <c r="D12" s="10">
        <v>21</v>
      </c>
      <c r="E12" s="10">
        <v>2</v>
      </c>
      <c r="F12" s="10">
        <v>1</v>
      </c>
      <c r="G12" s="10"/>
      <c r="H12" s="10"/>
      <c r="I12" s="10"/>
      <c r="J12" s="12"/>
      <c r="K12" s="13"/>
      <c r="L12" s="13"/>
      <c r="M12" s="114" t="s">
        <v>62</v>
      </c>
      <c r="N12" s="114"/>
      <c r="O12" s="11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8.5" customHeight="1" x14ac:dyDescent="0.2">
      <c r="B13" s="8">
        <v>5</v>
      </c>
      <c r="C13" s="9" t="s">
        <v>63</v>
      </c>
      <c r="D13" s="10">
        <v>28</v>
      </c>
      <c r="E13" s="10">
        <v>2</v>
      </c>
      <c r="F13" s="10">
        <v>1</v>
      </c>
      <c r="G13" s="10"/>
      <c r="H13" s="7"/>
      <c r="I13" s="7"/>
      <c r="J13" s="7"/>
      <c r="K13" s="7"/>
      <c r="L13" s="7"/>
      <c r="M13" s="14"/>
      <c r="N13" s="15"/>
      <c r="O13" s="15"/>
      <c r="P13" s="114" t="s">
        <v>9</v>
      </c>
      <c r="Q13" s="116"/>
      <c r="R13" s="116"/>
      <c r="S13" s="116"/>
      <c r="T13" s="116"/>
      <c r="U13" s="116"/>
      <c r="V13" s="116"/>
      <c r="W13" s="116"/>
      <c r="X13" s="7"/>
      <c r="Y13" s="7"/>
      <c r="Z13" s="7"/>
      <c r="AA13" s="7"/>
    </row>
    <row r="14" spans="1:27" ht="28.5" customHeight="1" x14ac:dyDescent="0.2">
      <c r="B14" s="8">
        <v>6</v>
      </c>
      <c r="C14" s="9" t="s">
        <v>64</v>
      </c>
      <c r="D14" s="10">
        <v>14</v>
      </c>
      <c r="E14" s="10">
        <v>4</v>
      </c>
      <c r="F14" s="10">
        <v>1</v>
      </c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4" t="s">
        <v>10</v>
      </c>
      <c r="Y14" s="115"/>
      <c r="Z14" s="115"/>
      <c r="AA14" s="7"/>
    </row>
    <row r="15" spans="1:27" ht="28.5" customHeight="1" x14ac:dyDescent="0.2">
      <c r="B15" s="8">
        <v>8</v>
      </c>
      <c r="C15" s="9" t="s">
        <v>13</v>
      </c>
      <c r="D15" s="10"/>
      <c r="E15" s="10"/>
      <c r="F15" s="10">
        <v>1</v>
      </c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6"/>
    </row>
    <row r="16" spans="1:27" ht="28.5" customHeight="1" x14ac:dyDescent="0.2">
      <c r="B16" s="4"/>
      <c r="C16" s="5"/>
      <c r="D16" s="3"/>
      <c r="E16" s="3"/>
      <c r="F16" s="3"/>
      <c r="G16" s="3"/>
    </row>
  </sheetData>
  <mergeCells count="11">
    <mergeCell ref="B7:B8"/>
    <mergeCell ref="C7:C8"/>
    <mergeCell ref="D7:D8"/>
    <mergeCell ref="F7:F8"/>
    <mergeCell ref="G7:G8"/>
    <mergeCell ref="E7:E8"/>
    <mergeCell ref="H10:I10"/>
    <mergeCell ref="J11:L11"/>
    <mergeCell ref="X14:Z14"/>
    <mergeCell ref="P13:W13"/>
    <mergeCell ref="M12:O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ღირებულება</vt:lpstr>
      <vt:lpstr>moculoba</vt:lpstr>
      <vt:lpstr>ორგანიზაცია</vt:lpstr>
      <vt:lpstr>moculoba!Print_Area</vt:lpstr>
      <vt:lpstr>ღირებულება!Print_Area</vt:lpstr>
      <vt:lpstr>moculoba!Print_Titles</vt:lpstr>
      <vt:lpstr>ღირებულება!Print_Titles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Girgvliani</dc:creator>
  <cp:lastModifiedBy>Vato Sharashenidze</cp:lastModifiedBy>
  <cp:lastPrinted>2018-04-27T13:08:29Z</cp:lastPrinted>
  <dcterms:created xsi:type="dcterms:W3CDTF">2008-11-22T07:42:15Z</dcterms:created>
  <dcterms:modified xsi:type="dcterms:W3CDTF">2020-07-21T12:46:09Z</dcterms:modified>
</cp:coreProperties>
</file>